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SUTAJA\Desktop\ISTUNGID\VOLIKOGU detsember 2020\"/>
    </mc:Choice>
  </mc:AlternateContent>
  <xr:revisionPtr revIDLastSave="0" documentId="13_ncr:1_{8D99A0B5-DD43-44B8-A508-458150286815}" xr6:coauthVersionLast="45" xr6:coauthVersionMax="45" xr10:uidLastSave="{00000000-0000-0000-0000-000000000000}"/>
  <bookViews>
    <workbookView xWindow="-108" yWindow="-108" windowWidth="23256" windowHeight="12576" tabRatio="903" xr2:uid="{00000000-000D-0000-FFFF-FFFF00000000}"/>
  </bookViews>
  <sheets>
    <sheet name="Eelarve 2021 " sheetId="122" r:id="rId1"/>
    <sheet name="Põhivara soetused 2021" sheetId="125" r:id="rId2"/>
  </sheets>
  <calcPr calcId="181029"/>
</workbook>
</file>

<file path=xl/calcChain.xml><?xml version="1.0" encoding="utf-8"?>
<calcChain xmlns="http://schemas.openxmlformats.org/spreadsheetml/2006/main">
  <c r="C23" i="125" l="1"/>
  <c r="C18" i="125"/>
  <c r="C14" i="125"/>
  <c r="C11" i="125"/>
  <c r="C7" i="125"/>
  <c r="C5" i="125"/>
  <c r="C14" i="122"/>
  <c r="C26" i="125" l="1"/>
  <c r="C49" i="122"/>
  <c r="C38" i="122"/>
  <c r="C35" i="122"/>
  <c r="C32" i="122"/>
  <c r="C29" i="122"/>
  <c r="C26" i="122"/>
  <c r="C23" i="122"/>
  <c r="C42" i="122"/>
  <c r="C13" i="122"/>
  <c r="C12" i="122"/>
  <c r="C20" i="122"/>
  <c r="C17" i="122"/>
  <c r="C11" i="122" l="1"/>
  <c r="C6" i="122"/>
  <c r="C41" i="122" l="1"/>
  <c r="C48" i="122" s="1"/>
  <c r="C52" i="122" s="1"/>
  <c r="C53" i="122" s="1"/>
</calcChain>
</file>

<file path=xl/sharedStrings.xml><?xml version="1.0" encoding="utf-8"?>
<sst xmlns="http://schemas.openxmlformats.org/spreadsheetml/2006/main" count="129" uniqueCount="73">
  <si>
    <t>01</t>
  </si>
  <si>
    <t>03</t>
  </si>
  <si>
    <t>04</t>
  </si>
  <si>
    <t>05</t>
  </si>
  <si>
    <t>06</t>
  </si>
  <si>
    <t>07</t>
  </si>
  <si>
    <t>08</t>
  </si>
  <si>
    <t>09</t>
  </si>
  <si>
    <t>10</t>
  </si>
  <si>
    <t>Tunnus</t>
  </si>
  <si>
    <t>Kirje nimetus</t>
  </si>
  <si>
    <t>PÕHITEGEVUSE TULUD KOKKU</t>
  </si>
  <si>
    <t>Maksutulud</t>
  </si>
  <si>
    <t>Tulud kaupade ja teenuste müügist</t>
  </si>
  <si>
    <t>3500, 352</t>
  </si>
  <si>
    <t>Saadavad toetused tegevuskuludeks</t>
  </si>
  <si>
    <t>3825, 388</t>
  </si>
  <si>
    <t>PÕHITEGEVUSE KULUD KOKKU</t>
  </si>
  <si>
    <t>Muud tegevuskulud</t>
  </si>
  <si>
    <t>PÕHITEGEVUSE TULEM</t>
  </si>
  <si>
    <t>INVESTEERIMISTEGEVUS KOKKU</t>
  </si>
  <si>
    <t>Põhivara soetus (-)</t>
  </si>
  <si>
    <t xml:space="preserve">Põhivara soetuseks saadav sihtfinantseerimine(+) </t>
  </si>
  <si>
    <t>Finantstulud (+)</t>
  </si>
  <si>
    <t>Finantstkulud (-)</t>
  </si>
  <si>
    <t>Kohustuste tasumine (-)</t>
  </si>
  <si>
    <t>Üldised valitsussektori teenused</t>
  </si>
  <si>
    <t>Avalik kord ja julgeolek</t>
  </si>
  <si>
    <t>Majandus</t>
  </si>
  <si>
    <t>Keskkonnakaitse</t>
  </si>
  <si>
    <t>Elamu- ja kommunaalmajandus</t>
  </si>
  <si>
    <t>Tervishoid</t>
  </si>
  <si>
    <t>Haridus</t>
  </si>
  <si>
    <t>Sotsiaalne kaitse</t>
  </si>
  <si>
    <t>Kohustuste võtmine (+)</t>
  </si>
  <si>
    <t>Märjamaa Vallavolikogu ... määrusele nr …</t>
  </si>
  <si>
    <t>2585</t>
  </si>
  <si>
    <t>2586</t>
  </si>
  <si>
    <t>Lisa 2</t>
  </si>
  <si>
    <t>Lisa 1</t>
  </si>
  <si>
    <t>Põhivara soetuseks antav sihtfinantseeimine (-)</t>
  </si>
  <si>
    <t>Muud tegevustulud</t>
  </si>
  <si>
    <t>sh antavad toetused kokku</t>
  </si>
  <si>
    <t>sh muud tegevuskulud kokku</t>
  </si>
  <si>
    <t>50, 55, 60</t>
  </si>
  <si>
    <t>Vaba aeg, kultuur ja religioon</t>
  </si>
  <si>
    <t>EELARVE TULEM</t>
  </si>
  <si>
    <t>FINANTSEERIMISTEGEVUS KOKKU</t>
  </si>
  <si>
    <t>LIKVIIDSETE VARADE MUUTUS (+ suurenemine; - vähenemine)</t>
  </si>
  <si>
    <t>Eelarve maht kokku</t>
  </si>
  <si>
    <t>100</t>
  </si>
  <si>
    <t>Antavad toetused tegevuskuludeks</t>
  </si>
  <si>
    <t>Eelarve (eurodes)</t>
  </si>
  <si>
    <t>413, 4500, 452</t>
  </si>
  <si>
    <t>15</t>
  </si>
  <si>
    <t>Märjamaa teede investeeringud - kruusakattega teede rekonstrueerimine, mustkatete ehitus</t>
  </si>
  <si>
    <t>Vigala osavalla teede investeeringud - kattega ja katteta teede remont</t>
  </si>
  <si>
    <t>4502</t>
  </si>
  <si>
    <t>Põhivara soetused ja põhivara soetuseks antavad toetused kokku</t>
  </si>
  <si>
    <t>Kaasava eelarve investeeringud</t>
  </si>
  <si>
    <t>Vallamaja WC-de rekonstrueerimine</t>
  </si>
  <si>
    <t>Varbola-Lasteaed algkooli hoone rekonstrueerimine</t>
  </si>
  <si>
    <t>Märjamaa gümnaasiumi vana osa koridoride, vee- ja kanalisatsioonitorustike, põrandate, seinte, lagede, valgustuse ja sise peatrepi käsipuude rekonstrueerimine</t>
  </si>
  <si>
    <t>Varbola noortekeskuse ja rahvamaja rekonstrueerimine</t>
  </si>
  <si>
    <t xml:space="preserve">MÄRJAMAA VALLA 2021. AASTA EELARVE </t>
  </si>
  <si>
    <t>MÄRJAMAA VALLA PÕHIVARA SOETUSED JA PÕHIVARA SOETUSEKS ANTAVAD TOETUSED VALDKONDADE LÕIKES 2021. AASTAL</t>
  </si>
  <si>
    <t>Vigala kergtee ehitus</t>
  </si>
  <si>
    <t>Hajaasustuse programm 2021</t>
  </si>
  <si>
    <t>Märjamaa tänavavalgustuse juurdeehitus</t>
  </si>
  <si>
    <t>Märjamaa gümnaasiumi staadioni rekonstrueerimine</t>
  </si>
  <si>
    <t>Märjamaa sotsiaalkeskuse katlamaja rekonstrueerimine</t>
  </si>
  <si>
    <t xml:space="preserve">Märjamaa gümnaasiumi algklasside maja akende vahetamine </t>
  </si>
  <si>
    <t>Märjamaa ujula parkla laiendamine ja rekonstrueerimine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</si>
</sst>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name val="Arial"/>
      <family val="2"/>
      <charset val="186"/>
    </font>
    <font>
      <b/>
      <sz val="10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6" fillId="0" borderId="0"/>
  </cellStyleXfs>
  <cellXfs count="64">
    <xf numFmtId="0" fontId="0" fillId="0" borderId="0" xfId="0"/>
    <xf numFmtId="0" fontId="3" fillId="0" borderId="0" xfId="3" applyFont="1" applyProtection="1">
      <protection locked="0"/>
    </xf>
    <xf numFmtId="0" fontId="3" fillId="0" borderId="0" xfId="3" applyFont="1"/>
    <xf numFmtId="0" fontId="4" fillId="0" borderId="0" xfId="3" applyFont="1"/>
    <xf numFmtId="0" fontId="3" fillId="0" borderId="0" xfId="0" applyFont="1"/>
    <xf numFmtId="0" fontId="3" fillId="0" borderId="0" xfId="3" applyFont="1" applyFill="1"/>
    <xf numFmtId="3" fontId="4" fillId="0" borderId="0" xfId="3" applyNumberFormat="1" applyFont="1" applyAlignment="1">
      <alignment horizontal="right"/>
    </xf>
    <xf numFmtId="0" fontId="3" fillId="0" borderId="0" xfId="3" applyFont="1" applyAlignment="1">
      <alignment wrapText="1"/>
    </xf>
    <xf numFmtId="3" fontId="3" fillId="0" borderId="0" xfId="3" applyNumberFormat="1" applyFont="1"/>
    <xf numFmtId="3" fontId="3" fillId="0" borderId="0" xfId="3" applyNumberFormat="1" applyFont="1" applyAlignment="1">
      <alignment wrapText="1"/>
    </xf>
    <xf numFmtId="0" fontId="4" fillId="0" borderId="0" xfId="3" applyFont="1" applyProtection="1">
      <protection locked="0"/>
    </xf>
    <xf numFmtId="3" fontId="4" fillId="0" borderId="0" xfId="3" applyNumberFormat="1" applyFont="1"/>
    <xf numFmtId="49" fontId="3" fillId="0" borderId="0" xfId="3" applyNumberFormat="1" applyFont="1"/>
    <xf numFmtId="49" fontId="4" fillId="0" borderId="0" xfId="3" applyNumberFormat="1" applyFont="1"/>
    <xf numFmtId="49" fontId="3" fillId="0" borderId="0" xfId="0" applyNumberFormat="1" applyFont="1"/>
    <xf numFmtId="49" fontId="4" fillId="0" borderId="1" xfId="3" applyNumberFormat="1" applyFont="1" applyBorder="1" applyAlignment="1">
      <alignment horizontal="left"/>
    </xf>
    <xf numFmtId="0" fontId="4" fillId="0" borderId="1" xfId="4" applyFont="1" applyFill="1" applyBorder="1"/>
    <xf numFmtId="3" fontId="4" fillId="0" borderId="1" xfId="3" applyNumberFormat="1" applyFont="1" applyBorder="1"/>
    <xf numFmtId="49" fontId="4" fillId="0" borderId="1" xfId="4" applyNumberFormat="1" applyFont="1" applyFill="1" applyBorder="1" applyAlignment="1">
      <alignment horizontal="left"/>
    </xf>
    <xf numFmtId="3" fontId="7" fillId="0" borderId="1" xfId="4" applyNumberFormat="1" applyFont="1" applyFill="1" applyBorder="1" applyAlignment="1" applyProtection="1"/>
    <xf numFmtId="0" fontId="7" fillId="0" borderId="1" xfId="4" applyFont="1" applyFill="1" applyBorder="1"/>
    <xf numFmtId="49" fontId="3" fillId="0" borderId="1" xfId="4" applyNumberFormat="1" applyFont="1" applyFill="1" applyBorder="1" applyAlignment="1">
      <alignment horizontal="left"/>
    </xf>
    <xf numFmtId="0" fontId="3" fillId="0" borderId="1" xfId="4" applyFont="1" applyFill="1" applyBorder="1" applyAlignment="1"/>
    <xf numFmtId="3" fontId="3" fillId="0" borderId="1" xfId="3" applyNumberFormat="1" applyFont="1" applyBorder="1"/>
    <xf numFmtId="49" fontId="5" fillId="0" borderId="1" xfId="4" applyNumberFormat="1" applyFont="1" applyFill="1" applyBorder="1" applyAlignment="1">
      <alignment horizontal="left"/>
    </xf>
    <xf numFmtId="0" fontId="5" fillId="0" borderId="1" xfId="4" applyFont="1" applyFill="1" applyBorder="1"/>
    <xf numFmtId="3" fontId="5" fillId="0" borderId="1" xfId="4" applyNumberFormat="1" applyFont="1" applyFill="1" applyBorder="1" applyAlignment="1" applyProtection="1"/>
    <xf numFmtId="0" fontId="3" fillId="0" borderId="1" xfId="4" applyFont="1" applyFill="1" applyBorder="1"/>
    <xf numFmtId="49" fontId="3" fillId="0" borderId="1" xfId="3" applyNumberFormat="1" applyFont="1" applyFill="1" applyBorder="1" applyAlignment="1">
      <alignment horizontal="left"/>
    </xf>
    <xf numFmtId="0" fontId="3" fillId="0" borderId="1" xfId="4" applyFont="1" applyFill="1" applyBorder="1" applyAlignment="1">
      <alignment horizontal="left"/>
    </xf>
    <xf numFmtId="49" fontId="4" fillId="0" borderId="1" xfId="3" applyNumberFormat="1" applyFont="1" applyFill="1" applyBorder="1" applyAlignment="1">
      <alignment horizontal="left"/>
    </xf>
    <xf numFmtId="0" fontId="4" fillId="0" borderId="1" xfId="4" applyFont="1" applyFill="1" applyBorder="1" applyProtection="1">
      <protection locked="0"/>
    </xf>
    <xf numFmtId="3" fontId="7" fillId="0" borderId="1" xfId="4" applyNumberFormat="1" applyFont="1" applyFill="1" applyBorder="1" applyAlignment="1" applyProtection="1">
      <alignment horizontal="center" wrapText="1"/>
      <protection locked="0"/>
    </xf>
    <xf numFmtId="0" fontId="3" fillId="0" borderId="1" xfId="3" applyFont="1" applyBorder="1"/>
    <xf numFmtId="0" fontId="3" fillId="0" borderId="1" xfId="0" applyFont="1" applyBorder="1" applyAlignment="1">
      <alignment wrapText="1"/>
    </xf>
    <xf numFmtId="49" fontId="3" fillId="2" borderId="1" xfId="3" applyNumberFormat="1" applyFont="1" applyFill="1" applyBorder="1" applyAlignment="1">
      <alignment horizontal="left"/>
    </xf>
    <xf numFmtId="0" fontId="4" fillId="2" borderId="1" xfId="4" applyFont="1" applyFill="1" applyBorder="1"/>
    <xf numFmtId="3" fontId="7" fillId="2" borderId="1" xfId="4" applyNumberFormat="1" applyFont="1" applyFill="1" applyBorder="1" applyAlignment="1" applyProtection="1"/>
    <xf numFmtId="49" fontId="4" fillId="2" borderId="1" xfId="3" applyNumberFormat="1" applyFont="1" applyFill="1" applyBorder="1" applyAlignment="1">
      <alignment horizontal="left"/>
    </xf>
    <xf numFmtId="0" fontId="4" fillId="2" borderId="1" xfId="3" applyFont="1" applyFill="1" applyBorder="1"/>
    <xf numFmtId="3" fontId="4" fillId="2" borderId="1" xfId="3" applyNumberFormat="1" applyFont="1" applyFill="1" applyBorder="1"/>
    <xf numFmtId="49" fontId="4" fillId="3" borderId="1" xfId="3" applyNumberFormat="1" applyFont="1" applyFill="1" applyBorder="1" applyAlignment="1">
      <alignment horizontal="left"/>
    </xf>
    <xf numFmtId="0" fontId="4" fillId="3" borderId="1" xfId="3" applyFont="1" applyFill="1" applyBorder="1"/>
    <xf numFmtId="3" fontId="4" fillId="3" borderId="1" xfId="3" applyNumberFormat="1" applyFont="1" applyFill="1" applyBorder="1"/>
    <xf numFmtId="0" fontId="4" fillId="3" borderId="1" xfId="4" applyFont="1" applyFill="1" applyBorder="1"/>
    <xf numFmtId="49" fontId="4" fillId="2" borderId="1" xfId="4" applyNumberFormat="1" applyFont="1" applyFill="1" applyBorder="1" applyAlignment="1">
      <alignment horizontal="left"/>
    </xf>
    <xf numFmtId="0" fontId="7" fillId="2" borderId="1" xfId="4" applyFont="1" applyFill="1" applyBorder="1"/>
    <xf numFmtId="3" fontId="7" fillId="2" borderId="1" xfId="3" applyNumberFormat="1" applyFont="1" applyFill="1" applyBorder="1" applyAlignment="1" applyProtection="1"/>
    <xf numFmtId="3" fontId="3" fillId="0" borderId="1" xfId="3" applyNumberFormat="1" applyFont="1" applyFill="1" applyBorder="1"/>
    <xf numFmtId="0" fontId="5" fillId="0" borderId="1" xfId="4" applyFont="1" applyFill="1" applyBorder="1" applyAlignment="1">
      <alignment wrapText="1"/>
    </xf>
    <xf numFmtId="3" fontId="5" fillId="0" borderId="1" xfId="3" applyNumberFormat="1" applyFont="1" applyBorder="1" applyAlignment="1" applyProtection="1"/>
    <xf numFmtId="0" fontId="4" fillId="3" borderId="1" xfId="0" applyFont="1" applyFill="1" applyBorder="1"/>
    <xf numFmtId="0" fontId="4" fillId="2" borderId="1" xfId="0" applyFont="1" applyFill="1" applyBorder="1"/>
    <xf numFmtId="4" fontId="3" fillId="0" borderId="0" xfId="3" applyNumberFormat="1" applyFont="1"/>
    <xf numFmtId="4" fontId="4" fillId="0" borderId="0" xfId="3" applyNumberFormat="1" applyFont="1"/>
    <xf numFmtId="4" fontId="3" fillId="0" borderId="0" xfId="3" applyNumberFormat="1" applyFont="1" applyFill="1"/>
    <xf numFmtId="49" fontId="3" fillId="0" borderId="1" xfId="3" applyNumberFormat="1" applyFont="1" applyBorder="1" applyAlignment="1">
      <alignment horizontal="left"/>
    </xf>
    <xf numFmtId="0" fontId="3" fillId="0" borderId="1" xfId="4" applyFont="1" applyFill="1" applyBorder="1" applyProtection="1">
      <protection locked="0"/>
    </xf>
    <xf numFmtId="3" fontId="5" fillId="0" borderId="1" xfId="4" applyNumberFormat="1" applyFont="1" applyFill="1" applyBorder="1" applyAlignment="1" applyProtection="1">
      <alignment horizontal="right" wrapText="1"/>
      <protection locked="0"/>
    </xf>
    <xf numFmtId="3" fontId="7" fillId="2" borderId="1" xfId="4" applyNumberFormat="1" applyFont="1" applyFill="1" applyBorder="1" applyAlignment="1" applyProtection="1">
      <alignment horizontal="right" wrapText="1"/>
      <protection locked="0"/>
    </xf>
    <xf numFmtId="49" fontId="4" fillId="3" borderId="1" xfId="0" applyNumberFormat="1" applyFont="1" applyFill="1" applyBorder="1"/>
    <xf numFmtId="3" fontId="4" fillId="0" borderId="1" xfId="3" applyNumberFormat="1" applyFont="1" applyFill="1" applyBorder="1"/>
    <xf numFmtId="49" fontId="4" fillId="2" borderId="1" xfId="0" applyNumberFormat="1" applyFont="1" applyFill="1" applyBorder="1"/>
    <xf numFmtId="0" fontId="4" fillId="0" borderId="2" xfId="4" applyFont="1" applyFill="1" applyBorder="1" applyAlignment="1" applyProtection="1">
      <alignment horizontal="center" wrapText="1"/>
      <protection locked="0"/>
    </xf>
  </cellXfs>
  <cellStyles count="6">
    <cellStyle name="Normaallaad" xfId="0" builtinId="0"/>
    <cellStyle name="Normaallaad 2" xfId="1" xr:uid="{00000000-0005-0000-0000-000000000000}"/>
    <cellStyle name="Normaallaad 3" xfId="2" xr:uid="{00000000-0005-0000-0000-000001000000}"/>
    <cellStyle name="Normaallaad 4" xfId="5" xr:uid="{00000000-0005-0000-0000-000002000000}"/>
    <cellStyle name="Normal 2" xfId="3" xr:uid="{00000000-0005-0000-0000-000004000000}"/>
    <cellStyle name="Normal_Sheet1 2" xfId="4" xr:uid="{00000000-0005-0000-0000-000005000000}"/>
  </cellStyles>
  <dxfs count="1">
    <dxf>
      <fill>
        <patternFill>
          <bgColor indexed="14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  <color rgb="FF66FFFF"/>
      <color rgb="FF33CCCC"/>
      <color rgb="FFDCE6F1"/>
      <color rgb="FFB7DEE8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0"/>
  <sheetViews>
    <sheetView tabSelected="1" topLeftCell="A33" zoomScale="120" zoomScaleNormal="120" workbookViewId="0">
      <selection activeCell="B56" sqref="B56"/>
    </sheetView>
  </sheetViews>
  <sheetFormatPr defaultRowHeight="13.2" x14ac:dyDescent="0.25"/>
  <cols>
    <col min="1" max="1" width="12.44140625" style="12" customWidth="1"/>
    <col min="2" max="2" width="53.6640625" style="2" customWidth="1"/>
    <col min="3" max="3" width="18.44140625" style="8" customWidth="1"/>
    <col min="4" max="5" width="9.88671875" style="2" bestFit="1" customWidth="1"/>
    <col min="6" max="6" width="11.33203125" style="53" bestFit="1" customWidth="1"/>
    <col min="7" max="248" width="9.109375" style="2"/>
    <col min="249" max="249" width="8.44140625" style="2" customWidth="1"/>
    <col min="250" max="250" width="3.5546875" style="2" customWidth="1"/>
    <col min="251" max="251" width="47.5546875" style="2" customWidth="1"/>
    <col min="252" max="252" width="14" style="2" customWidth="1"/>
    <col min="253" max="253" width="13.33203125" style="2" customWidth="1"/>
    <col min="254" max="254" width="14.44140625" style="2" customWidth="1"/>
    <col min="255" max="255" width="10" style="2" customWidth="1"/>
    <col min="256" max="504" width="9.109375" style="2"/>
    <col min="505" max="505" width="8.44140625" style="2" customWidth="1"/>
    <col min="506" max="506" width="3.5546875" style="2" customWidth="1"/>
    <col min="507" max="507" width="47.5546875" style="2" customWidth="1"/>
    <col min="508" max="508" width="14" style="2" customWidth="1"/>
    <col min="509" max="509" width="13.33203125" style="2" customWidth="1"/>
    <col min="510" max="510" width="14.44140625" style="2" customWidth="1"/>
    <col min="511" max="511" width="10" style="2" customWidth="1"/>
    <col min="512" max="760" width="9.109375" style="2"/>
    <col min="761" max="761" width="8.44140625" style="2" customWidth="1"/>
    <col min="762" max="762" width="3.5546875" style="2" customWidth="1"/>
    <col min="763" max="763" width="47.5546875" style="2" customWidth="1"/>
    <col min="764" max="764" width="14" style="2" customWidth="1"/>
    <col min="765" max="765" width="13.33203125" style="2" customWidth="1"/>
    <col min="766" max="766" width="14.44140625" style="2" customWidth="1"/>
    <col min="767" max="767" width="10" style="2" customWidth="1"/>
    <col min="768" max="1016" width="9.109375" style="2"/>
    <col min="1017" max="1017" width="8.44140625" style="2" customWidth="1"/>
    <col min="1018" max="1018" width="3.5546875" style="2" customWidth="1"/>
    <col min="1019" max="1019" width="47.5546875" style="2" customWidth="1"/>
    <col min="1020" max="1020" width="14" style="2" customWidth="1"/>
    <col min="1021" max="1021" width="13.33203125" style="2" customWidth="1"/>
    <col min="1022" max="1022" width="14.44140625" style="2" customWidth="1"/>
    <col min="1023" max="1023" width="10" style="2" customWidth="1"/>
    <col min="1024" max="1272" width="9.109375" style="2"/>
    <col min="1273" max="1273" width="8.44140625" style="2" customWidth="1"/>
    <col min="1274" max="1274" width="3.5546875" style="2" customWidth="1"/>
    <col min="1275" max="1275" width="47.5546875" style="2" customWidth="1"/>
    <col min="1276" max="1276" width="14" style="2" customWidth="1"/>
    <col min="1277" max="1277" width="13.33203125" style="2" customWidth="1"/>
    <col min="1278" max="1278" width="14.44140625" style="2" customWidth="1"/>
    <col min="1279" max="1279" width="10" style="2" customWidth="1"/>
    <col min="1280" max="1528" width="9.109375" style="2"/>
    <col min="1529" max="1529" width="8.44140625" style="2" customWidth="1"/>
    <col min="1530" max="1530" width="3.5546875" style="2" customWidth="1"/>
    <col min="1531" max="1531" width="47.5546875" style="2" customWidth="1"/>
    <col min="1532" max="1532" width="14" style="2" customWidth="1"/>
    <col min="1533" max="1533" width="13.33203125" style="2" customWidth="1"/>
    <col min="1534" max="1534" width="14.44140625" style="2" customWidth="1"/>
    <col min="1535" max="1535" width="10" style="2" customWidth="1"/>
    <col min="1536" max="1784" width="9.109375" style="2"/>
    <col min="1785" max="1785" width="8.44140625" style="2" customWidth="1"/>
    <col min="1786" max="1786" width="3.5546875" style="2" customWidth="1"/>
    <col min="1787" max="1787" width="47.5546875" style="2" customWidth="1"/>
    <col min="1788" max="1788" width="14" style="2" customWidth="1"/>
    <col min="1789" max="1789" width="13.33203125" style="2" customWidth="1"/>
    <col min="1790" max="1790" width="14.44140625" style="2" customWidth="1"/>
    <col min="1791" max="1791" width="10" style="2" customWidth="1"/>
    <col min="1792" max="2040" width="9.109375" style="2"/>
    <col min="2041" max="2041" width="8.44140625" style="2" customWidth="1"/>
    <col min="2042" max="2042" width="3.5546875" style="2" customWidth="1"/>
    <col min="2043" max="2043" width="47.5546875" style="2" customWidth="1"/>
    <col min="2044" max="2044" width="14" style="2" customWidth="1"/>
    <col min="2045" max="2045" width="13.33203125" style="2" customWidth="1"/>
    <col min="2046" max="2046" width="14.44140625" style="2" customWidth="1"/>
    <col min="2047" max="2047" width="10" style="2" customWidth="1"/>
    <col min="2048" max="2296" width="9.109375" style="2"/>
    <col min="2297" max="2297" width="8.44140625" style="2" customWidth="1"/>
    <col min="2298" max="2298" width="3.5546875" style="2" customWidth="1"/>
    <col min="2299" max="2299" width="47.5546875" style="2" customWidth="1"/>
    <col min="2300" max="2300" width="14" style="2" customWidth="1"/>
    <col min="2301" max="2301" width="13.33203125" style="2" customWidth="1"/>
    <col min="2302" max="2302" width="14.44140625" style="2" customWidth="1"/>
    <col min="2303" max="2303" width="10" style="2" customWidth="1"/>
    <col min="2304" max="2552" width="9.109375" style="2"/>
    <col min="2553" max="2553" width="8.44140625" style="2" customWidth="1"/>
    <col min="2554" max="2554" width="3.5546875" style="2" customWidth="1"/>
    <col min="2555" max="2555" width="47.5546875" style="2" customWidth="1"/>
    <col min="2556" max="2556" width="14" style="2" customWidth="1"/>
    <col min="2557" max="2557" width="13.33203125" style="2" customWidth="1"/>
    <col min="2558" max="2558" width="14.44140625" style="2" customWidth="1"/>
    <col min="2559" max="2559" width="10" style="2" customWidth="1"/>
    <col min="2560" max="2808" width="9.109375" style="2"/>
    <col min="2809" max="2809" width="8.44140625" style="2" customWidth="1"/>
    <col min="2810" max="2810" width="3.5546875" style="2" customWidth="1"/>
    <col min="2811" max="2811" width="47.5546875" style="2" customWidth="1"/>
    <col min="2812" max="2812" width="14" style="2" customWidth="1"/>
    <col min="2813" max="2813" width="13.33203125" style="2" customWidth="1"/>
    <col min="2814" max="2814" width="14.44140625" style="2" customWidth="1"/>
    <col min="2815" max="2815" width="10" style="2" customWidth="1"/>
    <col min="2816" max="3064" width="9.109375" style="2"/>
    <col min="3065" max="3065" width="8.44140625" style="2" customWidth="1"/>
    <col min="3066" max="3066" width="3.5546875" style="2" customWidth="1"/>
    <col min="3067" max="3067" width="47.5546875" style="2" customWidth="1"/>
    <col min="3068" max="3068" width="14" style="2" customWidth="1"/>
    <col min="3069" max="3069" width="13.33203125" style="2" customWidth="1"/>
    <col min="3070" max="3070" width="14.44140625" style="2" customWidth="1"/>
    <col min="3071" max="3071" width="10" style="2" customWidth="1"/>
    <col min="3072" max="3320" width="9.109375" style="2"/>
    <col min="3321" max="3321" width="8.44140625" style="2" customWidth="1"/>
    <col min="3322" max="3322" width="3.5546875" style="2" customWidth="1"/>
    <col min="3323" max="3323" width="47.5546875" style="2" customWidth="1"/>
    <col min="3324" max="3324" width="14" style="2" customWidth="1"/>
    <col min="3325" max="3325" width="13.33203125" style="2" customWidth="1"/>
    <col min="3326" max="3326" width="14.44140625" style="2" customWidth="1"/>
    <col min="3327" max="3327" width="10" style="2" customWidth="1"/>
    <col min="3328" max="3576" width="9.109375" style="2"/>
    <col min="3577" max="3577" width="8.44140625" style="2" customWidth="1"/>
    <col min="3578" max="3578" width="3.5546875" style="2" customWidth="1"/>
    <col min="3579" max="3579" width="47.5546875" style="2" customWidth="1"/>
    <col min="3580" max="3580" width="14" style="2" customWidth="1"/>
    <col min="3581" max="3581" width="13.33203125" style="2" customWidth="1"/>
    <col min="3582" max="3582" width="14.44140625" style="2" customWidth="1"/>
    <col min="3583" max="3583" width="10" style="2" customWidth="1"/>
    <col min="3584" max="3832" width="9.109375" style="2"/>
    <col min="3833" max="3833" width="8.44140625" style="2" customWidth="1"/>
    <col min="3834" max="3834" width="3.5546875" style="2" customWidth="1"/>
    <col min="3835" max="3835" width="47.5546875" style="2" customWidth="1"/>
    <col min="3836" max="3836" width="14" style="2" customWidth="1"/>
    <col min="3837" max="3837" width="13.33203125" style="2" customWidth="1"/>
    <col min="3838" max="3838" width="14.44140625" style="2" customWidth="1"/>
    <col min="3839" max="3839" width="10" style="2" customWidth="1"/>
    <col min="3840" max="4088" width="9.109375" style="2"/>
    <col min="4089" max="4089" width="8.44140625" style="2" customWidth="1"/>
    <col min="4090" max="4090" width="3.5546875" style="2" customWidth="1"/>
    <col min="4091" max="4091" width="47.5546875" style="2" customWidth="1"/>
    <col min="4092" max="4092" width="14" style="2" customWidth="1"/>
    <col min="4093" max="4093" width="13.33203125" style="2" customWidth="1"/>
    <col min="4094" max="4094" width="14.44140625" style="2" customWidth="1"/>
    <col min="4095" max="4095" width="10" style="2" customWidth="1"/>
    <col min="4096" max="4344" width="9.109375" style="2"/>
    <col min="4345" max="4345" width="8.44140625" style="2" customWidth="1"/>
    <col min="4346" max="4346" width="3.5546875" style="2" customWidth="1"/>
    <col min="4347" max="4347" width="47.5546875" style="2" customWidth="1"/>
    <col min="4348" max="4348" width="14" style="2" customWidth="1"/>
    <col min="4349" max="4349" width="13.33203125" style="2" customWidth="1"/>
    <col min="4350" max="4350" width="14.44140625" style="2" customWidth="1"/>
    <col min="4351" max="4351" width="10" style="2" customWidth="1"/>
    <col min="4352" max="4600" width="9.109375" style="2"/>
    <col min="4601" max="4601" width="8.44140625" style="2" customWidth="1"/>
    <col min="4602" max="4602" width="3.5546875" style="2" customWidth="1"/>
    <col min="4603" max="4603" width="47.5546875" style="2" customWidth="1"/>
    <col min="4604" max="4604" width="14" style="2" customWidth="1"/>
    <col min="4605" max="4605" width="13.33203125" style="2" customWidth="1"/>
    <col min="4606" max="4606" width="14.44140625" style="2" customWidth="1"/>
    <col min="4607" max="4607" width="10" style="2" customWidth="1"/>
    <col min="4608" max="4856" width="9.109375" style="2"/>
    <col min="4857" max="4857" width="8.44140625" style="2" customWidth="1"/>
    <col min="4858" max="4858" width="3.5546875" style="2" customWidth="1"/>
    <col min="4859" max="4859" width="47.5546875" style="2" customWidth="1"/>
    <col min="4860" max="4860" width="14" style="2" customWidth="1"/>
    <col min="4861" max="4861" width="13.33203125" style="2" customWidth="1"/>
    <col min="4862" max="4862" width="14.44140625" style="2" customWidth="1"/>
    <col min="4863" max="4863" width="10" style="2" customWidth="1"/>
    <col min="4864" max="5112" width="9.109375" style="2"/>
    <col min="5113" max="5113" width="8.44140625" style="2" customWidth="1"/>
    <col min="5114" max="5114" width="3.5546875" style="2" customWidth="1"/>
    <col min="5115" max="5115" width="47.5546875" style="2" customWidth="1"/>
    <col min="5116" max="5116" width="14" style="2" customWidth="1"/>
    <col min="5117" max="5117" width="13.33203125" style="2" customWidth="1"/>
    <col min="5118" max="5118" width="14.44140625" style="2" customWidth="1"/>
    <col min="5119" max="5119" width="10" style="2" customWidth="1"/>
    <col min="5120" max="5368" width="9.109375" style="2"/>
    <col min="5369" max="5369" width="8.44140625" style="2" customWidth="1"/>
    <col min="5370" max="5370" width="3.5546875" style="2" customWidth="1"/>
    <col min="5371" max="5371" width="47.5546875" style="2" customWidth="1"/>
    <col min="5372" max="5372" width="14" style="2" customWidth="1"/>
    <col min="5373" max="5373" width="13.33203125" style="2" customWidth="1"/>
    <col min="5374" max="5374" width="14.44140625" style="2" customWidth="1"/>
    <col min="5375" max="5375" width="10" style="2" customWidth="1"/>
    <col min="5376" max="5624" width="9.109375" style="2"/>
    <col min="5625" max="5625" width="8.44140625" style="2" customWidth="1"/>
    <col min="5626" max="5626" width="3.5546875" style="2" customWidth="1"/>
    <col min="5627" max="5627" width="47.5546875" style="2" customWidth="1"/>
    <col min="5628" max="5628" width="14" style="2" customWidth="1"/>
    <col min="5629" max="5629" width="13.33203125" style="2" customWidth="1"/>
    <col min="5630" max="5630" width="14.44140625" style="2" customWidth="1"/>
    <col min="5631" max="5631" width="10" style="2" customWidth="1"/>
    <col min="5632" max="5880" width="9.109375" style="2"/>
    <col min="5881" max="5881" width="8.44140625" style="2" customWidth="1"/>
    <col min="5882" max="5882" width="3.5546875" style="2" customWidth="1"/>
    <col min="5883" max="5883" width="47.5546875" style="2" customWidth="1"/>
    <col min="5884" max="5884" width="14" style="2" customWidth="1"/>
    <col min="5885" max="5885" width="13.33203125" style="2" customWidth="1"/>
    <col min="5886" max="5886" width="14.44140625" style="2" customWidth="1"/>
    <col min="5887" max="5887" width="10" style="2" customWidth="1"/>
    <col min="5888" max="6136" width="9.109375" style="2"/>
    <col min="6137" max="6137" width="8.44140625" style="2" customWidth="1"/>
    <col min="6138" max="6138" width="3.5546875" style="2" customWidth="1"/>
    <col min="6139" max="6139" width="47.5546875" style="2" customWidth="1"/>
    <col min="6140" max="6140" width="14" style="2" customWidth="1"/>
    <col min="6141" max="6141" width="13.33203125" style="2" customWidth="1"/>
    <col min="6142" max="6142" width="14.44140625" style="2" customWidth="1"/>
    <col min="6143" max="6143" width="10" style="2" customWidth="1"/>
    <col min="6144" max="6392" width="9.109375" style="2"/>
    <col min="6393" max="6393" width="8.44140625" style="2" customWidth="1"/>
    <col min="6394" max="6394" width="3.5546875" style="2" customWidth="1"/>
    <col min="6395" max="6395" width="47.5546875" style="2" customWidth="1"/>
    <col min="6396" max="6396" width="14" style="2" customWidth="1"/>
    <col min="6397" max="6397" width="13.33203125" style="2" customWidth="1"/>
    <col min="6398" max="6398" width="14.44140625" style="2" customWidth="1"/>
    <col min="6399" max="6399" width="10" style="2" customWidth="1"/>
    <col min="6400" max="6648" width="9.109375" style="2"/>
    <col min="6649" max="6649" width="8.44140625" style="2" customWidth="1"/>
    <col min="6650" max="6650" width="3.5546875" style="2" customWidth="1"/>
    <col min="6651" max="6651" width="47.5546875" style="2" customWidth="1"/>
    <col min="6652" max="6652" width="14" style="2" customWidth="1"/>
    <col min="6653" max="6653" width="13.33203125" style="2" customWidth="1"/>
    <col min="6654" max="6654" width="14.44140625" style="2" customWidth="1"/>
    <col min="6655" max="6655" width="10" style="2" customWidth="1"/>
    <col min="6656" max="6904" width="9.109375" style="2"/>
    <col min="6905" max="6905" width="8.44140625" style="2" customWidth="1"/>
    <col min="6906" max="6906" width="3.5546875" style="2" customWidth="1"/>
    <col min="6907" max="6907" width="47.5546875" style="2" customWidth="1"/>
    <col min="6908" max="6908" width="14" style="2" customWidth="1"/>
    <col min="6909" max="6909" width="13.33203125" style="2" customWidth="1"/>
    <col min="6910" max="6910" width="14.44140625" style="2" customWidth="1"/>
    <col min="6911" max="6911" width="10" style="2" customWidth="1"/>
    <col min="6912" max="7160" width="9.109375" style="2"/>
    <col min="7161" max="7161" width="8.44140625" style="2" customWidth="1"/>
    <col min="7162" max="7162" width="3.5546875" style="2" customWidth="1"/>
    <col min="7163" max="7163" width="47.5546875" style="2" customWidth="1"/>
    <col min="7164" max="7164" width="14" style="2" customWidth="1"/>
    <col min="7165" max="7165" width="13.33203125" style="2" customWidth="1"/>
    <col min="7166" max="7166" width="14.44140625" style="2" customWidth="1"/>
    <col min="7167" max="7167" width="10" style="2" customWidth="1"/>
    <col min="7168" max="7416" width="9.109375" style="2"/>
    <col min="7417" max="7417" width="8.44140625" style="2" customWidth="1"/>
    <col min="7418" max="7418" width="3.5546875" style="2" customWidth="1"/>
    <col min="7419" max="7419" width="47.5546875" style="2" customWidth="1"/>
    <col min="7420" max="7420" width="14" style="2" customWidth="1"/>
    <col min="7421" max="7421" width="13.33203125" style="2" customWidth="1"/>
    <col min="7422" max="7422" width="14.44140625" style="2" customWidth="1"/>
    <col min="7423" max="7423" width="10" style="2" customWidth="1"/>
    <col min="7424" max="7672" width="9.109375" style="2"/>
    <col min="7673" max="7673" width="8.44140625" style="2" customWidth="1"/>
    <col min="7674" max="7674" width="3.5546875" style="2" customWidth="1"/>
    <col min="7675" max="7675" width="47.5546875" style="2" customWidth="1"/>
    <col min="7676" max="7676" width="14" style="2" customWidth="1"/>
    <col min="7677" max="7677" width="13.33203125" style="2" customWidth="1"/>
    <col min="7678" max="7678" width="14.44140625" style="2" customWidth="1"/>
    <col min="7679" max="7679" width="10" style="2" customWidth="1"/>
    <col min="7680" max="7928" width="9.109375" style="2"/>
    <col min="7929" max="7929" width="8.44140625" style="2" customWidth="1"/>
    <col min="7930" max="7930" width="3.5546875" style="2" customWidth="1"/>
    <col min="7931" max="7931" width="47.5546875" style="2" customWidth="1"/>
    <col min="7932" max="7932" width="14" style="2" customWidth="1"/>
    <col min="7933" max="7933" width="13.33203125" style="2" customWidth="1"/>
    <col min="7934" max="7934" width="14.44140625" style="2" customWidth="1"/>
    <col min="7935" max="7935" width="10" style="2" customWidth="1"/>
    <col min="7936" max="8184" width="9.109375" style="2"/>
    <col min="8185" max="8185" width="8.44140625" style="2" customWidth="1"/>
    <col min="8186" max="8186" width="3.5546875" style="2" customWidth="1"/>
    <col min="8187" max="8187" width="47.5546875" style="2" customWidth="1"/>
    <col min="8188" max="8188" width="14" style="2" customWidth="1"/>
    <col min="8189" max="8189" width="13.33203125" style="2" customWidth="1"/>
    <col min="8190" max="8190" width="14.44140625" style="2" customWidth="1"/>
    <col min="8191" max="8191" width="10" style="2" customWidth="1"/>
    <col min="8192" max="8440" width="9.109375" style="2"/>
    <col min="8441" max="8441" width="8.44140625" style="2" customWidth="1"/>
    <col min="8442" max="8442" width="3.5546875" style="2" customWidth="1"/>
    <col min="8443" max="8443" width="47.5546875" style="2" customWidth="1"/>
    <col min="8444" max="8444" width="14" style="2" customWidth="1"/>
    <col min="8445" max="8445" width="13.33203125" style="2" customWidth="1"/>
    <col min="8446" max="8446" width="14.44140625" style="2" customWidth="1"/>
    <col min="8447" max="8447" width="10" style="2" customWidth="1"/>
    <col min="8448" max="8696" width="9.109375" style="2"/>
    <col min="8697" max="8697" width="8.44140625" style="2" customWidth="1"/>
    <col min="8698" max="8698" width="3.5546875" style="2" customWidth="1"/>
    <col min="8699" max="8699" width="47.5546875" style="2" customWidth="1"/>
    <col min="8700" max="8700" width="14" style="2" customWidth="1"/>
    <col min="8701" max="8701" width="13.33203125" style="2" customWidth="1"/>
    <col min="8702" max="8702" width="14.44140625" style="2" customWidth="1"/>
    <col min="8703" max="8703" width="10" style="2" customWidth="1"/>
    <col min="8704" max="8952" width="9.109375" style="2"/>
    <col min="8953" max="8953" width="8.44140625" style="2" customWidth="1"/>
    <col min="8954" max="8954" width="3.5546875" style="2" customWidth="1"/>
    <col min="8955" max="8955" width="47.5546875" style="2" customWidth="1"/>
    <col min="8956" max="8956" width="14" style="2" customWidth="1"/>
    <col min="8957" max="8957" width="13.33203125" style="2" customWidth="1"/>
    <col min="8958" max="8958" width="14.44140625" style="2" customWidth="1"/>
    <col min="8959" max="8959" width="10" style="2" customWidth="1"/>
    <col min="8960" max="9208" width="9.109375" style="2"/>
    <col min="9209" max="9209" width="8.44140625" style="2" customWidth="1"/>
    <col min="9210" max="9210" width="3.5546875" style="2" customWidth="1"/>
    <col min="9211" max="9211" width="47.5546875" style="2" customWidth="1"/>
    <col min="9212" max="9212" width="14" style="2" customWidth="1"/>
    <col min="9213" max="9213" width="13.33203125" style="2" customWidth="1"/>
    <col min="9214" max="9214" width="14.44140625" style="2" customWidth="1"/>
    <col min="9215" max="9215" width="10" style="2" customWidth="1"/>
    <col min="9216" max="9464" width="9.109375" style="2"/>
    <col min="9465" max="9465" width="8.44140625" style="2" customWidth="1"/>
    <col min="9466" max="9466" width="3.5546875" style="2" customWidth="1"/>
    <col min="9467" max="9467" width="47.5546875" style="2" customWidth="1"/>
    <col min="9468" max="9468" width="14" style="2" customWidth="1"/>
    <col min="9469" max="9469" width="13.33203125" style="2" customWidth="1"/>
    <col min="9470" max="9470" width="14.44140625" style="2" customWidth="1"/>
    <col min="9471" max="9471" width="10" style="2" customWidth="1"/>
    <col min="9472" max="9720" width="9.109375" style="2"/>
    <col min="9721" max="9721" width="8.44140625" style="2" customWidth="1"/>
    <col min="9722" max="9722" width="3.5546875" style="2" customWidth="1"/>
    <col min="9723" max="9723" width="47.5546875" style="2" customWidth="1"/>
    <col min="9724" max="9724" width="14" style="2" customWidth="1"/>
    <col min="9725" max="9725" width="13.33203125" style="2" customWidth="1"/>
    <col min="9726" max="9726" width="14.44140625" style="2" customWidth="1"/>
    <col min="9727" max="9727" width="10" style="2" customWidth="1"/>
    <col min="9728" max="9976" width="9.109375" style="2"/>
    <col min="9977" max="9977" width="8.44140625" style="2" customWidth="1"/>
    <col min="9978" max="9978" width="3.5546875" style="2" customWidth="1"/>
    <col min="9979" max="9979" width="47.5546875" style="2" customWidth="1"/>
    <col min="9980" max="9980" width="14" style="2" customWidth="1"/>
    <col min="9981" max="9981" width="13.33203125" style="2" customWidth="1"/>
    <col min="9982" max="9982" width="14.44140625" style="2" customWidth="1"/>
    <col min="9983" max="9983" width="10" style="2" customWidth="1"/>
    <col min="9984" max="10232" width="9.109375" style="2"/>
    <col min="10233" max="10233" width="8.44140625" style="2" customWidth="1"/>
    <col min="10234" max="10234" width="3.5546875" style="2" customWidth="1"/>
    <col min="10235" max="10235" width="47.5546875" style="2" customWidth="1"/>
    <col min="10236" max="10236" width="14" style="2" customWidth="1"/>
    <col min="10237" max="10237" width="13.33203125" style="2" customWidth="1"/>
    <col min="10238" max="10238" width="14.44140625" style="2" customWidth="1"/>
    <col min="10239" max="10239" width="10" style="2" customWidth="1"/>
    <col min="10240" max="10488" width="9.109375" style="2"/>
    <col min="10489" max="10489" width="8.44140625" style="2" customWidth="1"/>
    <col min="10490" max="10490" width="3.5546875" style="2" customWidth="1"/>
    <col min="10491" max="10491" width="47.5546875" style="2" customWidth="1"/>
    <col min="10492" max="10492" width="14" style="2" customWidth="1"/>
    <col min="10493" max="10493" width="13.33203125" style="2" customWidth="1"/>
    <col min="10494" max="10494" width="14.44140625" style="2" customWidth="1"/>
    <col min="10495" max="10495" width="10" style="2" customWidth="1"/>
    <col min="10496" max="10744" width="9.109375" style="2"/>
    <col min="10745" max="10745" width="8.44140625" style="2" customWidth="1"/>
    <col min="10746" max="10746" width="3.5546875" style="2" customWidth="1"/>
    <col min="10747" max="10747" width="47.5546875" style="2" customWidth="1"/>
    <col min="10748" max="10748" width="14" style="2" customWidth="1"/>
    <col min="10749" max="10749" width="13.33203125" style="2" customWidth="1"/>
    <col min="10750" max="10750" width="14.44140625" style="2" customWidth="1"/>
    <col min="10751" max="10751" width="10" style="2" customWidth="1"/>
    <col min="10752" max="11000" width="9.109375" style="2"/>
    <col min="11001" max="11001" width="8.44140625" style="2" customWidth="1"/>
    <col min="11002" max="11002" width="3.5546875" style="2" customWidth="1"/>
    <col min="11003" max="11003" width="47.5546875" style="2" customWidth="1"/>
    <col min="11004" max="11004" width="14" style="2" customWidth="1"/>
    <col min="11005" max="11005" width="13.33203125" style="2" customWidth="1"/>
    <col min="11006" max="11006" width="14.44140625" style="2" customWidth="1"/>
    <col min="11007" max="11007" width="10" style="2" customWidth="1"/>
    <col min="11008" max="11256" width="9.109375" style="2"/>
    <col min="11257" max="11257" width="8.44140625" style="2" customWidth="1"/>
    <col min="11258" max="11258" width="3.5546875" style="2" customWidth="1"/>
    <col min="11259" max="11259" width="47.5546875" style="2" customWidth="1"/>
    <col min="11260" max="11260" width="14" style="2" customWidth="1"/>
    <col min="11261" max="11261" width="13.33203125" style="2" customWidth="1"/>
    <col min="11262" max="11262" width="14.44140625" style="2" customWidth="1"/>
    <col min="11263" max="11263" width="10" style="2" customWidth="1"/>
    <col min="11264" max="11512" width="9.109375" style="2"/>
    <col min="11513" max="11513" width="8.44140625" style="2" customWidth="1"/>
    <col min="11514" max="11514" width="3.5546875" style="2" customWidth="1"/>
    <col min="11515" max="11515" width="47.5546875" style="2" customWidth="1"/>
    <col min="11516" max="11516" width="14" style="2" customWidth="1"/>
    <col min="11517" max="11517" width="13.33203125" style="2" customWidth="1"/>
    <col min="11518" max="11518" width="14.44140625" style="2" customWidth="1"/>
    <col min="11519" max="11519" width="10" style="2" customWidth="1"/>
    <col min="11520" max="11768" width="9.109375" style="2"/>
    <col min="11769" max="11769" width="8.44140625" style="2" customWidth="1"/>
    <col min="11770" max="11770" width="3.5546875" style="2" customWidth="1"/>
    <col min="11771" max="11771" width="47.5546875" style="2" customWidth="1"/>
    <col min="11772" max="11772" width="14" style="2" customWidth="1"/>
    <col min="11773" max="11773" width="13.33203125" style="2" customWidth="1"/>
    <col min="11774" max="11774" width="14.44140625" style="2" customWidth="1"/>
    <col min="11775" max="11775" width="10" style="2" customWidth="1"/>
    <col min="11776" max="12024" width="9.109375" style="2"/>
    <col min="12025" max="12025" width="8.44140625" style="2" customWidth="1"/>
    <col min="12026" max="12026" width="3.5546875" style="2" customWidth="1"/>
    <col min="12027" max="12027" width="47.5546875" style="2" customWidth="1"/>
    <col min="12028" max="12028" width="14" style="2" customWidth="1"/>
    <col min="12029" max="12029" width="13.33203125" style="2" customWidth="1"/>
    <col min="12030" max="12030" width="14.44140625" style="2" customWidth="1"/>
    <col min="12031" max="12031" width="10" style="2" customWidth="1"/>
    <col min="12032" max="12280" width="9.109375" style="2"/>
    <col min="12281" max="12281" width="8.44140625" style="2" customWidth="1"/>
    <col min="12282" max="12282" width="3.5546875" style="2" customWidth="1"/>
    <col min="12283" max="12283" width="47.5546875" style="2" customWidth="1"/>
    <col min="12284" max="12284" width="14" style="2" customWidth="1"/>
    <col min="12285" max="12285" width="13.33203125" style="2" customWidth="1"/>
    <col min="12286" max="12286" width="14.44140625" style="2" customWidth="1"/>
    <col min="12287" max="12287" width="10" style="2" customWidth="1"/>
    <col min="12288" max="12536" width="9.109375" style="2"/>
    <col min="12537" max="12537" width="8.44140625" style="2" customWidth="1"/>
    <col min="12538" max="12538" width="3.5546875" style="2" customWidth="1"/>
    <col min="12539" max="12539" width="47.5546875" style="2" customWidth="1"/>
    <col min="12540" max="12540" width="14" style="2" customWidth="1"/>
    <col min="12541" max="12541" width="13.33203125" style="2" customWidth="1"/>
    <col min="12542" max="12542" width="14.44140625" style="2" customWidth="1"/>
    <col min="12543" max="12543" width="10" style="2" customWidth="1"/>
    <col min="12544" max="12792" width="9.109375" style="2"/>
    <col min="12793" max="12793" width="8.44140625" style="2" customWidth="1"/>
    <col min="12794" max="12794" width="3.5546875" style="2" customWidth="1"/>
    <col min="12795" max="12795" width="47.5546875" style="2" customWidth="1"/>
    <col min="12796" max="12796" width="14" style="2" customWidth="1"/>
    <col min="12797" max="12797" width="13.33203125" style="2" customWidth="1"/>
    <col min="12798" max="12798" width="14.44140625" style="2" customWidth="1"/>
    <col min="12799" max="12799" width="10" style="2" customWidth="1"/>
    <col min="12800" max="13048" width="9.109375" style="2"/>
    <col min="13049" max="13049" width="8.44140625" style="2" customWidth="1"/>
    <col min="13050" max="13050" width="3.5546875" style="2" customWidth="1"/>
    <col min="13051" max="13051" width="47.5546875" style="2" customWidth="1"/>
    <col min="13052" max="13052" width="14" style="2" customWidth="1"/>
    <col min="13053" max="13053" width="13.33203125" style="2" customWidth="1"/>
    <col min="13054" max="13054" width="14.44140625" style="2" customWidth="1"/>
    <col min="13055" max="13055" width="10" style="2" customWidth="1"/>
    <col min="13056" max="13304" width="9.109375" style="2"/>
    <col min="13305" max="13305" width="8.44140625" style="2" customWidth="1"/>
    <col min="13306" max="13306" width="3.5546875" style="2" customWidth="1"/>
    <col min="13307" max="13307" width="47.5546875" style="2" customWidth="1"/>
    <col min="13308" max="13308" width="14" style="2" customWidth="1"/>
    <col min="13309" max="13309" width="13.33203125" style="2" customWidth="1"/>
    <col min="13310" max="13310" width="14.44140625" style="2" customWidth="1"/>
    <col min="13311" max="13311" width="10" style="2" customWidth="1"/>
    <col min="13312" max="13560" width="9.109375" style="2"/>
    <col min="13561" max="13561" width="8.44140625" style="2" customWidth="1"/>
    <col min="13562" max="13562" width="3.5546875" style="2" customWidth="1"/>
    <col min="13563" max="13563" width="47.5546875" style="2" customWidth="1"/>
    <col min="13564" max="13564" width="14" style="2" customWidth="1"/>
    <col min="13565" max="13565" width="13.33203125" style="2" customWidth="1"/>
    <col min="13566" max="13566" width="14.44140625" style="2" customWidth="1"/>
    <col min="13567" max="13567" width="10" style="2" customWidth="1"/>
    <col min="13568" max="13816" width="9.109375" style="2"/>
    <col min="13817" max="13817" width="8.44140625" style="2" customWidth="1"/>
    <col min="13818" max="13818" width="3.5546875" style="2" customWidth="1"/>
    <col min="13819" max="13819" width="47.5546875" style="2" customWidth="1"/>
    <col min="13820" max="13820" width="14" style="2" customWidth="1"/>
    <col min="13821" max="13821" width="13.33203125" style="2" customWidth="1"/>
    <col min="13822" max="13822" width="14.44140625" style="2" customWidth="1"/>
    <col min="13823" max="13823" width="10" style="2" customWidth="1"/>
    <col min="13824" max="14072" width="9.109375" style="2"/>
    <col min="14073" max="14073" width="8.44140625" style="2" customWidth="1"/>
    <col min="14074" max="14074" width="3.5546875" style="2" customWidth="1"/>
    <col min="14075" max="14075" width="47.5546875" style="2" customWidth="1"/>
    <col min="14076" max="14076" width="14" style="2" customWidth="1"/>
    <col min="14077" max="14077" width="13.33203125" style="2" customWidth="1"/>
    <col min="14078" max="14078" width="14.44140625" style="2" customWidth="1"/>
    <col min="14079" max="14079" width="10" style="2" customWidth="1"/>
    <col min="14080" max="14328" width="9.109375" style="2"/>
    <col min="14329" max="14329" width="8.44140625" style="2" customWidth="1"/>
    <col min="14330" max="14330" width="3.5546875" style="2" customWidth="1"/>
    <col min="14331" max="14331" width="47.5546875" style="2" customWidth="1"/>
    <col min="14332" max="14332" width="14" style="2" customWidth="1"/>
    <col min="14333" max="14333" width="13.33203125" style="2" customWidth="1"/>
    <col min="14334" max="14334" width="14.44140625" style="2" customWidth="1"/>
    <col min="14335" max="14335" width="10" style="2" customWidth="1"/>
    <col min="14336" max="14584" width="9.109375" style="2"/>
    <col min="14585" max="14585" width="8.44140625" style="2" customWidth="1"/>
    <col min="14586" max="14586" width="3.5546875" style="2" customWidth="1"/>
    <col min="14587" max="14587" width="47.5546875" style="2" customWidth="1"/>
    <col min="14588" max="14588" width="14" style="2" customWidth="1"/>
    <col min="14589" max="14589" width="13.33203125" style="2" customWidth="1"/>
    <col min="14590" max="14590" width="14.44140625" style="2" customWidth="1"/>
    <col min="14591" max="14591" width="10" style="2" customWidth="1"/>
    <col min="14592" max="14840" width="9.109375" style="2"/>
    <col min="14841" max="14841" width="8.44140625" style="2" customWidth="1"/>
    <col min="14842" max="14842" width="3.5546875" style="2" customWidth="1"/>
    <col min="14843" max="14843" width="47.5546875" style="2" customWidth="1"/>
    <col min="14844" max="14844" width="14" style="2" customWidth="1"/>
    <col min="14845" max="14845" width="13.33203125" style="2" customWidth="1"/>
    <col min="14846" max="14846" width="14.44140625" style="2" customWidth="1"/>
    <col min="14847" max="14847" width="10" style="2" customWidth="1"/>
    <col min="14848" max="15096" width="9.109375" style="2"/>
    <col min="15097" max="15097" width="8.44140625" style="2" customWidth="1"/>
    <col min="15098" max="15098" width="3.5546875" style="2" customWidth="1"/>
    <col min="15099" max="15099" width="47.5546875" style="2" customWidth="1"/>
    <col min="15100" max="15100" width="14" style="2" customWidth="1"/>
    <col min="15101" max="15101" width="13.33203125" style="2" customWidth="1"/>
    <col min="15102" max="15102" width="14.44140625" style="2" customWidth="1"/>
    <col min="15103" max="15103" width="10" style="2" customWidth="1"/>
    <col min="15104" max="15352" width="9.109375" style="2"/>
    <col min="15353" max="15353" width="8.44140625" style="2" customWidth="1"/>
    <col min="15354" max="15354" width="3.5546875" style="2" customWidth="1"/>
    <col min="15355" max="15355" width="47.5546875" style="2" customWidth="1"/>
    <col min="15356" max="15356" width="14" style="2" customWidth="1"/>
    <col min="15357" max="15357" width="13.33203125" style="2" customWidth="1"/>
    <col min="15358" max="15358" width="14.44140625" style="2" customWidth="1"/>
    <col min="15359" max="15359" width="10" style="2" customWidth="1"/>
    <col min="15360" max="15608" width="9.109375" style="2"/>
    <col min="15609" max="15609" width="8.44140625" style="2" customWidth="1"/>
    <col min="15610" max="15610" width="3.5546875" style="2" customWidth="1"/>
    <col min="15611" max="15611" width="47.5546875" style="2" customWidth="1"/>
    <col min="15612" max="15612" width="14" style="2" customWidth="1"/>
    <col min="15613" max="15613" width="13.33203125" style="2" customWidth="1"/>
    <col min="15614" max="15614" width="14.44140625" style="2" customWidth="1"/>
    <col min="15615" max="15615" width="10" style="2" customWidth="1"/>
    <col min="15616" max="15864" width="9.109375" style="2"/>
    <col min="15865" max="15865" width="8.44140625" style="2" customWidth="1"/>
    <col min="15866" max="15866" width="3.5546875" style="2" customWidth="1"/>
    <col min="15867" max="15867" width="47.5546875" style="2" customWidth="1"/>
    <col min="15868" max="15868" width="14" style="2" customWidth="1"/>
    <col min="15869" max="15869" width="13.33203125" style="2" customWidth="1"/>
    <col min="15870" max="15870" width="14.44140625" style="2" customWidth="1"/>
    <col min="15871" max="15871" width="10" style="2" customWidth="1"/>
    <col min="15872" max="16120" width="9.109375" style="2"/>
    <col min="16121" max="16121" width="8.44140625" style="2" customWidth="1"/>
    <col min="16122" max="16122" width="3.5546875" style="2" customWidth="1"/>
    <col min="16123" max="16123" width="47.5546875" style="2" customWidth="1"/>
    <col min="16124" max="16124" width="14" style="2" customWidth="1"/>
    <col min="16125" max="16125" width="13.33203125" style="2" customWidth="1"/>
    <col min="16126" max="16126" width="14.44140625" style="2" customWidth="1"/>
    <col min="16127" max="16127" width="10" style="2" customWidth="1"/>
    <col min="16128" max="16384" width="9.109375" style="2"/>
  </cols>
  <sheetData>
    <row r="1" spans="1:6" x14ac:dyDescent="0.25">
      <c r="C1" s="6" t="s">
        <v>39</v>
      </c>
    </row>
    <row r="2" spans="1:6" ht="39.6" x14ac:dyDescent="0.25">
      <c r="B2" s="1"/>
      <c r="C2" s="7" t="s">
        <v>35</v>
      </c>
    </row>
    <row r="3" spans="1:6" s="3" customFormat="1" x14ac:dyDescent="0.25">
      <c r="A3" s="13" t="s">
        <v>64</v>
      </c>
      <c r="B3" s="10"/>
      <c r="C3" s="11"/>
      <c r="F3" s="54"/>
    </row>
    <row r="4" spans="1:6" s="3" customFormat="1" ht="51.75" customHeight="1" x14ac:dyDescent="0.25">
      <c r="A4" s="15" t="s">
        <v>9</v>
      </c>
      <c r="B4" s="31" t="s">
        <v>10</v>
      </c>
      <c r="C4" s="32" t="s">
        <v>52</v>
      </c>
      <c r="F4" s="54"/>
    </row>
    <row r="5" spans="1:6" s="3" customFormat="1" ht="12.75" customHeight="1" x14ac:dyDescent="0.25">
      <c r="A5" s="15"/>
      <c r="B5" s="31"/>
      <c r="C5" s="32"/>
      <c r="F5" s="54"/>
    </row>
    <row r="6" spans="1:6" ht="12.75" customHeight="1" x14ac:dyDescent="0.25">
      <c r="A6" s="35"/>
      <c r="B6" s="36" t="s">
        <v>11</v>
      </c>
      <c r="C6" s="37">
        <f>C7+C8+C9+C10</f>
        <v>11414611</v>
      </c>
    </row>
    <row r="7" spans="1:6" s="3" customFormat="1" x14ac:dyDescent="0.25">
      <c r="A7" s="15">
        <v>30</v>
      </c>
      <c r="B7" s="16" t="s">
        <v>12</v>
      </c>
      <c r="C7" s="17">
        <v>6787339</v>
      </c>
      <c r="F7" s="54"/>
    </row>
    <row r="8" spans="1:6" s="3" customFormat="1" x14ac:dyDescent="0.25">
      <c r="A8" s="15">
        <v>32</v>
      </c>
      <c r="B8" s="16" t="s">
        <v>13</v>
      </c>
      <c r="C8" s="17">
        <v>700679</v>
      </c>
      <c r="F8" s="54"/>
    </row>
    <row r="9" spans="1:6" s="3" customFormat="1" x14ac:dyDescent="0.25">
      <c r="A9" s="15" t="s">
        <v>14</v>
      </c>
      <c r="B9" s="16" t="s">
        <v>15</v>
      </c>
      <c r="C9" s="17">
        <v>3846593</v>
      </c>
      <c r="F9" s="54"/>
    </row>
    <row r="10" spans="1:6" s="3" customFormat="1" x14ac:dyDescent="0.25">
      <c r="A10" s="15" t="s">
        <v>16</v>
      </c>
      <c r="B10" s="16" t="s">
        <v>41</v>
      </c>
      <c r="C10" s="17">
        <v>80000</v>
      </c>
      <c r="F10" s="54"/>
    </row>
    <row r="11" spans="1:6" x14ac:dyDescent="0.25">
      <c r="A11" s="35"/>
      <c r="B11" s="36" t="s">
        <v>17</v>
      </c>
      <c r="C11" s="37">
        <f>C12+C13</f>
        <v>10662993</v>
      </c>
    </row>
    <row r="12" spans="1:6" s="3" customFormat="1" x14ac:dyDescent="0.25">
      <c r="A12" s="18"/>
      <c r="B12" s="16" t="s">
        <v>42</v>
      </c>
      <c r="C12" s="19">
        <f>C15+C18+C21+C24+C27+C30+C33+C36+C39</f>
        <v>657155</v>
      </c>
      <c r="F12" s="54"/>
    </row>
    <row r="13" spans="1:6" s="3" customFormat="1" x14ac:dyDescent="0.25">
      <c r="A13" s="18"/>
      <c r="B13" s="16" t="s">
        <v>43</v>
      </c>
      <c r="C13" s="19">
        <f>C16+C19+C22+C25+C28+C31+C34+C37+C40</f>
        <v>10005838</v>
      </c>
      <c r="F13" s="54"/>
    </row>
    <row r="14" spans="1:6" s="3" customFormat="1" x14ac:dyDescent="0.25">
      <c r="A14" s="18" t="s">
        <v>0</v>
      </c>
      <c r="B14" s="20" t="s">
        <v>26</v>
      </c>
      <c r="C14" s="17">
        <f>C15+C16</f>
        <v>1249455</v>
      </c>
      <c r="F14" s="54"/>
    </row>
    <row r="15" spans="1:6" x14ac:dyDescent="0.25">
      <c r="A15" s="21" t="s">
        <v>53</v>
      </c>
      <c r="B15" s="22" t="s">
        <v>51</v>
      </c>
      <c r="C15" s="23">
        <v>71720</v>
      </c>
    </row>
    <row r="16" spans="1:6" x14ac:dyDescent="0.25">
      <c r="A16" s="24" t="s">
        <v>44</v>
      </c>
      <c r="B16" s="25" t="s">
        <v>18</v>
      </c>
      <c r="C16" s="23">
        <v>1177735</v>
      </c>
    </row>
    <row r="17" spans="1:3" x14ac:dyDescent="0.25">
      <c r="A17" s="18" t="s">
        <v>1</v>
      </c>
      <c r="B17" s="20" t="s">
        <v>27</v>
      </c>
      <c r="C17" s="17">
        <f>C18+C19</f>
        <v>9100</v>
      </c>
    </row>
    <row r="18" spans="1:3" x14ac:dyDescent="0.25">
      <c r="A18" s="21" t="s">
        <v>53</v>
      </c>
      <c r="B18" s="22" t="s">
        <v>51</v>
      </c>
      <c r="C18" s="23">
        <v>1500</v>
      </c>
    </row>
    <row r="19" spans="1:3" x14ac:dyDescent="0.25">
      <c r="A19" s="24" t="s">
        <v>44</v>
      </c>
      <c r="B19" s="25" t="s">
        <v>18</v>
      </c>
      <c r="C19" s="23">
        <v>7600</v>
      </c>
    </row>
    <row r="20" spans="1:3" x14ac:dyDescent="0.25">
      <c r="A20" s="18" t="s">
        <v>2</v>
      </c>
      <c r="B20" s="20" t="s">
        <v>28</v>
      </c>
      <c r="C20" s="17">
        <f>C21+C22</f>
        <v>433870</v>
      </c>
    </row>
    <row r="21" spans="1:3" x14ac:dyDescent="0.25">
      <c r="A21" s="21" t="s">
        <v>53</v>
      </c>
      <c r="B21" s="22" t="s">
        <v>51</v>
      </c>
      <c r="C21" s="23">
        <v>0</v>
      </c>
    </row>
    <row r="22" spans="1:3" x14ac:dyDescent="0.25">
      <c r="A22" s="24" t="s">
        <v>44</v>
      </c>
      <c r="B22" s="25" t="s">
        <v>18</v>
      </c>
      <c r="C22" s="23">
        <v>433870</v>
      </c>
    </row>
    <row r="23" spans="1:3" x14ac:dyDescent="0.25">
      <c r="A23" s="18" t="s">
        <v>3</v>
      </c>
      <c r="B23" s="20" t="s">
        <v>29</v>
      </c>
      <c r="C23" s="17">
        <f>C24+C25</f>
        <v>297199</v>
      </c>
    </row>
    <row r="24" spans="1:3" x14ac:dyDescent="0.25">
      <c r="A24" s="21" t="s">
        <v>53</v>
      </c>
      <c r="B24" s="22" t="s">
        <v>51</v>
      </c>
      <c r="C24" s="23">
        <v>6380</v>
      </c>
    </row>
    <row r="25" spans="1:3" x14ac:dyDescent="0.25">
      <c r="A25" s="24" t="s">
        <v>44</v>
      </c>
      <c r="B25" s="25" t="s">
        <v>18</v>
      </c>
      <c r="C25" s="23">
        <v>290819</v>
      </c>
    </row>
    <row r="26" spans="1:3" x14ac:dyDescent="0.25">
      <c r="A26" s="18" t="s">
        <v>4</v>
      </c>
      <c r="B26" s="20" t="s">
        <v>30</v>
      </c>
      <c r="C26" s="17">
        <f>C27+C28</f>
        <v>128775</v>
      </c>
    </row>
    <row r="27" spans="1:3" x14ac:dyDescent="0.25">
      <c r="A27" s="21" t="s">
        <v>53</v>
      </c>
      <c r="B27" s="22" t="s">
        <v>51</v>
      </c>
      <c r="C27" s="23">
        <v>0</v>
      </c>
    </row>
    <row r="28" spans="1:3" x14ac:dyDescent="0.25">
      <c r="A28" s="24" t="s">
        <v>44</v>
      </c>
      <c r="B28" s="25" t="s">
        <v>18</v>
      </c>
      <c r="C28" s="23">
        <v>128775</v>
      </c>
    </row>
    <row r="29" spans="1:3" x14ac:dyDescent="0.25">
      <c r="A29" s="18" t="s">
        <v>5</v>
      </c>
      <c r="B29" s="20" t="s">
        <v>31</v>
      </c>
      <c r="C29" s="17">
        <f>C30+C31</f>
        <v>4868</v>
      </c>
    </row>
    <row r="30" spans="1:3" x14ac:dyDescent="0.25">
      <c r="A30" s="21" t="s">
        <v>53</v>
      </c>
      <c r="B30" s="22" t="s">
        <v>51</v>
      </c>
      <c r="C30" s="26">
        <v>4868</v>
      </c>
    </row>
    <row r="31" spans="1:3" x14ac:dyDescent="0.25">
      <c r="A31" s="24" t="s">
        <v>44</v>
      </c>
      <c r="B31" s="25" t="s">
        <v>18</v>
      </c>
      <c r="C31" s="23">
        <v>0</v>
      </c>
    </row>
    <row r="32" spans="1:3" x14ac:dyDescent="0.25">
      <c r="A32" s="18" t="s">
        <v>6</v>
      </c>
      <c r="B32" s="20" t="s">
        <v>45</v>
      </c>
      <c r="C32" s="17">
        <f>C33+C34</f>
        <v>1536232</v>
      </c>
    </row>
    <row r="33" spans="1:6" x14ac:dyDescent="0.25">
      <c r="A33" s="21" t="s">
        <v>53</v>
      </c>
      <c r="B33" s="22" t="s">
        <v>51</v>
      </c>
      <c r="C33" s="23">
        <v>234961</v>
      </c>
    </row>
    <row r="34" spans="1:6" x14ac:dyDescent="0.25">
      <c r="A34" s="24" t="s">
        <v>44</v>
      </c>
      <c r="B34" s="25" t="s">
        <v>18</v>
      </c>
      <c r="C34" s="23">
        <v>1301271</v>
      </c>
    </row>
    <row r="35" spans="1:6" x14ac:dyDescent="0.25">
      <c r="A35" s="18" t="s">
        <v>7</v>
      </c>
      <c r="B35" s="20" t="s">
        <v>32</v>
      </c>
      <c r="C35" s="17">
        <f>C36+C37</f>
        <v>6124655</v>
      </c>
    </row>
    <row r="36" spans="1:6" x14ac:dyDescent="0.25">
      <c r="A36" s="21" t="s">
        <v>53</v>
      </c>
      <c r="B36" s="22" t="s">
        <v>51</v>
      </c>
      <c r="C36" s="23">
        <v>60106</v>
      </c>
    </row>
    <row r="37" spans="1:6" x14ac:dyDescent="0.25">
      <c r="A37" s="24" t="s">
        <v>44</v>
      </c>
      <c r="B37" s="25" t="s">
        <v>18</v>
      </c>
      <c r="C37" s="23">
        <v>6064549</v>
      </c>
    </row>
    <row r="38" spans="1:6" x14ac:dyDescent="0.25">
      <c r="A38" s="18" t="s">
        <v>8</v>
      </c>
      <c r="B38" s="20" t="s">
        <v>33</v>
      </c>
      <c r="C38" s="17">
        <f>C39+C40</f>
        <v>878839</v>
      </c>
    </row>
    <row r="39" spans="1:6" x14ac:dyDescent="0.25">
      <c r="A39" s="21" t="s">
        <v>53</v>
      </c>
      <c r="B39" s="22" t="s">
        <v>51</v>
      </c>
      <c r="C39" s="23">
        <v>277620</v>
      </c>
    </row>
    <row r="40" spans="1:6" x14ac:dyDescent="0.25">
      <c r="A40" s="24" t="s">
        <v>44</v>
      </c>
      <c r="B40" s="25" t="s">
        <v>18</v>
      </c>
      <c r="C40" s="23">
        <v>601219</v>
      </c>
    </row>
    <row r="41" spans="1:6" s="3" customFormat="1" x14ac:dyDescent="0.25">
      <c r="A41" s="41"/>
      <c r="B41" s="42" t="s">
        <v>19</v>
      </c>
      <c r="C41" s="43">
        <f>C6-C11</f>
        <v>751618</v>
      </c>
      <c r="F41" s="54"/>
    </row>
    <row r="42" spans="1:6" s="3" customFormat="1" x14ac:dyDescent="0.25">
      <c r="A42" s="38"/>
      <c r="B42" s="39" t="s">
        <v>20</v>
      </c>
      <c r="C42" s="40">
        <f>C43+C44+C45+C46+C47</f>
        <v>-1743334</v>
      </c>
      <c r="F42" s="54"/>
    </row>
    <row r="43" spans="1:6" x14ac:dyDescent="0.25">
      <c r="A43" s="21">
        <v>15</v>
      </c>
      <c r="B43" s="27" t="s">
        <v>21</v>
      </c>
      <c r="C43" s="23">
        <v>-1779550</v>
      </c>
      <c r="E43" s="8"/>
    </row>
    <row r="44" spans="1:6" x14ac:dyDescent="0.25">
      <c r="A44" s="21">
        <v>3502</v>
      </c>
      <c r="B44" s="27" t="s">
        <v>22</v>
      </c>
      <c r="C44" s="23">
        <v>190000</v>
      </c>
    </row>
    <row r="45" spans="1:6" x14ac:dyDescent="0.25">
      <c r="A45" s="21">
        <v>4502</v>
      </c>
      <c r="B45" s="27" t="s">
        <v>40</v>
      </c>
      <c r="C45" s="23">
        <v>-60000</v>
      </c>
      <c r="E45" s="8"/>
    </row>
    <row r="46" spans="1:6" x14ac:dyDescent="0.25">
      <c r="A46" s="28">
        <v>655</v>
      </c>
      <c r="B46" s="27" t="s">
        <v>23</v>
      </c>
      <c r="C46" s="23">
        <v>150</v>
      </c>
    </row>
    <row r="47" spans="1:6" x14ac:dyDescent="0.25">
      <c r="A47" s="21">
        <v>650</v>
      </c>
      <c r="B47" s="27" t="s">
        <v>24</v>
      </c>
      <c r="C47" s="23">
        <v>-93934</v>
      </c>
    </row>
    <row r="48" spans="1:6" s="5" customFormat="1" x14ac:dyDescent="0.25">
      <c r="A48" s="41"/>
      <c r="B48" s="44" t="s">
        <v>46</v>
      </c>
      <c r="C48" s="43">
        <f>C41+C42</f>
        <v>-991716</v>
      </c>
      <c r="F48" s="55"/>
    </row>
    <row r="49" spans="1:6" s="3" customFormat="1" x14ac:dyDescent="0.25">
      <c r="A49" s="38"/>
      <c r="B49" s="39" t="s">
        <v>47</v>
      </c>
      <c r="C49" s="40">
        <f>C50+C51</f>
        <v>991716</v>
      </c>
      <c r="F49" s="54"/>
    </row>
    <row r="50" spans="1:6" x14ac:dyDescent="0.25">
      <c r="A50" s="21" t="s">
        <v>36</v>
      </c>
      <c r="B50" s="29" t="s">
        <v>34</v>
      </c>
      <c r="C50" s="23">
        <v>1569550</v>
      </c>
    </row>
    <row r="51" spans="1:6" x14ac:dyDescent="0.25">
      <c r="A51" s="21" t="s">
        <v>37</v>
      </c>
      <c r="B51" s="29" t="s">
        <v>25</v>
      </c>
      <c r="C51" s="23">
        <v>-577834</v>
      </c>
    </row>
    <row r="52" spans="1:6" s="3" customFormat="1" x14ac:dyDescent="0.25">
      <c r="A52" s="41" t="s">
        <v>50</v>
      </c>
      <c r="B52" s="44" t="s">
        <v>48</v>
      </c>
      <c r="C52" s="43">
        <f>C48+C49</f>
        <v>0</v>
      </c>
      <c r="F52" s="54"/>
    </row>
    <row r="53" spans="1:6" s="3" customFormat="1" x14ac:dyDescent="0.25">
      <c r="A53" s="60"/>
      <c r="B53" s="51" t="s">
        <v>49</v>
      </c>
      <c r="C53" s="43">
        <f>C6+C44+C46+C50-C52</f>
        <v>13174311</v>
      </c>
      <c r="D53" s="11"/>
      <c r="E53" s="11"/>
      <c r="F53" s="54"/>
    </row>
    <row r="54" spans="1:6" x14ac:dyDescent="0.25">
      <c r="A54" s="14"/>
      <c r="B54" s="4"/>
    </row>
    <row r="55" spans="1:6" x14ac:dyDescent="0.25">
      <c r="A55" s="14"/>
      <c r="B55" s="4"/>
    </row>
    <row r="56" spans="1:6" x14ac:dyDescent="0.25">
      <c r="A56" s="14"/>
      <c r="B56" s="4"/>
    </row>
    <row r="57" spans="1:6" x14ac:dyDescent="0.25">
      <c r="A57" s="14"/>
      <c r="B57" s="4"/>
    </row>
    <row r="58" spans="1:6" x14ac:dyDescent="0.25">
      <c r="A58" s="14"/>
      <c r="B58" s="4"/>
    </row>
    <row r="59" spans="1:6" x14ac:dyDescent="0.25">
      <c r="A59" s="14"/>
      <c r="B59" s="4"/>
    </row>
    <row r="60" spans="1:6" x14ac:dyDescent="0.25">
      <c r="A60" s="14"/>
      <c r="B60" s="4"/>
    </row>
  </sheetData>
  <conditionalFormatting sqref="C41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8"/>
  <sheetViews>
    <sheetView topLeftCell="A10" zoomScale="130" zoomScaleNormal="130" workbookViewId="0">
      <selection activeCell="B22" sqref="B22"/>
    </sheetView>
  </sheetViews>
  <sheetFormatPr defaultRowHeight="13.2" x14ac:dyDescent="0.25"/>
  <cols>
    <col min="1" max="1" width="7.88671875" style="2" customWidth="1"/>
    <col min="2" max="2" width="59.33203125" style="2" customWidth="1"/>
    <col min="3" max="3" width="16" style="8" customWidth="1"/>
    <col min="4" max="248" width="9.109375" style="2"/>
    <col min="249" max="249" width="8.44140625" style="2" customWidth="1"/>
    <col min="250" max="250" width="3.5546875" style="2" customWidth="1"/>
    <col min="251" max="251" width="47.5546875" style="2" customWidth="1"/>
    <col min="252" max="252" width="14" style="2" customWidth="1"/>
    <col min="253" max="253" width="13.33203125" style="2" customWidth="1"/>
    <col min="254" max="254" width="14.44140625" style="2" customWidth="1"/>
    <col min="255" max="255" width="10" style="2" customWidth="1"/>
    <col min="256" max="504" width="9.109375" style="2"/>
    <col min="505" max="505" width="8.44140625" style="2" customWidth="1"/>
    <col min="506" max="506" width="3.5546875" style="2" customWidth="1"/>
    <col min="507" max="507" width="47.5546875" style="2" customWidth="1"/>
    <col min="508" max="508" width="14" style="2" customWidth="1"/>
    <col min="509" max="509" width="13.33203125" style="2" customWidth="1"/>
    <col min="510" max="510" width="14.44140625" style="2" customWidth="1"/>
    <col min="511" max="511" width="10" style="2" customWidth="1"/>
    <col min="512" max="760" width="9.109375" style="2"/>
    <col min="761" max="761" width="8.44140625" style="2" customWidth="1"/>
    <col min="762" max="762" width="3.5546875" style="2" customWidth="1"/>
    <col min="763" max="763" width="47.5546875" style="2" customWidth="1"/>
    <col min="764" max="764" width="14" style="2" customWidth="1"/>
    <col min="765" max="765" width="13.33203125" style="2" customWidth="1"/>
    <col min="766" max="766" width="14.44140625" style="2" customWidth="1"/>
    <col min="767" max="767" width="10" style="2" customWidth="1"/>
    <col min="768" max="1016" width="9.109375" style="2"/>
    <col min="1017" max="1017" width="8.44140625" style="2" customWidth="1"/>
    <col min="1018" max="1018" width="3.5546875" style="2" customWidth="1"/>
    <col min="1019" max="1019" width="47.5546875" style="2" customWidth="1"/>
    <col min="1020" max="1020" width="14" style="2" customWidth="1"/>
    <col min="1021" max="1021" width="13.33203125" style="2" customWidth="1"/>
    <col min="1022" max="1022" width="14.44140625" style="2" customWidth="1"/>
    <col min="1023" max="1023" width="10" style="2" customWidth="1"/>
    <col min="1024" max="1272" width="9.109375" style="2"/>
    <col min="1273" max="1273" width="8.44140625" style="2" customWidth="1"/>
    <col min="1274" max="1274" width="3.5546875" style="2" customWidth="1"/>
    <col min="1275" max="1275" width="47.5546875" style="2" customWidth="1"/>
    <col min="1276" max="1276" width="14" style="2" customWidth="1"/>
    <col min="1277" max="1277" width="13.33203125" style="2" customWidth="1"/>
    <col min="1278" max="1278" width="14.44140625" style="2" customWidth="1"/>
    <col min="1279" max="1279" width="10" style="2" customWidth="1"/>
    <col min="1280" max="1528" width="9.109375" style="2"/>
    <col min="1529" max="1529" width="8.44140625" style="2" customWidth="1"/>
    <col min="1530" max="1530" width="3.5546875" style="2" customWidth="1"/>
    <col min="1531" max="1531" width="47.5546875" style="2" customWidth="1"/>
    <col min="1532" max="1532" width="14" style="2" customWidth="1"/>
    <col min="1533" max="1533" width="13.33203125" style="2" customWidth="1"/>
    <col min="1534" max="1534" width="14.44140625" style="2" customWidth="1"/>
    <col min="1535" max="1535" width="10" style="2" customWidth="1"/>
    <col min="1536" max="1784" width="9.109375" style="2"/>
    <col min="1785" max="1785" width="8.44140625" style="2" customWidth="1"/>
    <col min="1786" max="1786" width="3.5546875" style="2" customWidth="1"/>
    <col min="1787" max="1787" width="47.5546875" style="2" customWidth="1"/>
    <col min="1788" max="1788" width="14" style="2" customWidth="1"/>
    <col min="1789" max="1789" width="13.33203125" style="2" customWidth="1"/>
    <col min="1790" max="1790" width="14.44140625" style="2" customWidth="1"/>
    <col min="1791" max="1791" width="10" style="2" customWidth="1"/>
    <col min="1792" max="2040" width="9.109375" style="2"/>
    <col min="2041" max="2041" width="8.44140625" style="2" customWidth="1"/>
    <col min="2042" max="2042" width="3.5546875" style="2" customWidth="1"/>
    <col min="2043" max="2043" width="47.5546875" style="2" customWidth="1"/>
    <col min="2044" max="2044" width="14" style="2" customWidth="1"/>
    <col min="2045" max="2045" width="13.33203125" style="2" customWidth="1"/>
    <col min="2046" max="2046" width="14.44140625" style="2" customWidth="1"/>
    <col min="2047" max="2047" width="10" style="2" customWidth="1"/>
    <col min="2048" max="2296" width="9.109375" style="2"/>
    <col min="2297" max="2297" width="8.44140625" style="2" customWidth="1"/>
    <col min="2298" max="2298" width="3.5546875" style="2" customWidth="1"/>
    <col min="2299" max="2299" width="47.5546875" style="2" customWidth="1"/>
    <col min="2300" max="2300" width="14" style="2" customWidth="1"/>
    <col min="2301" max="2301" width="13.33203125" style="2" customWidth="1"/>
    <col min="2302" max="2302" width="14.44140625" style="2" customWidth="1"/>
    <col min="2303" max="2303" width="10" style="2" customWidth="1"/>
    <col min="2304" max="2552" width="9.109375" style="2"/>
    <col min="2553" max="2553" width="8.44140625" style="2" customWidth="1"/>
    <col min="2554" max="2554" width="3.5546875" style="2" customWidth="1"/>
    <col min="2555" max="2555" width="47.5546875" style="2" customWidth="1"/>
    <col min="2556" max="2556" width="14" style="2" customWidth="1"/>
    <col min="2557" max="2557" width="13.33203125" style="2" customWidth="1"/>
    <col min="2558" max="2558" width="14.44140625" style="2" customWidth="1"/>
    <col min="2559" max="2559" width="10" style="2" customWidth="1"/>
    <col min="2560" max="2808" width="9.109375" style="2"/>
    <col min="2809" max="2809" width="8.44140625" style="2" customWidth="1"/>
    <col min="2810" max="2810" width="3.5546875" style="2" customWidth="1"/>
    <col min="2811" max="2811" width="47.5546875" style="2" customWidth="1"/>
    <col min="2812" max="2812" width="14" style="2" customWidth="1"/>
    <col min="2813" max="2813" width="13.33203125" style="2" customWidth="1"/>
    <col min="2814" max="2814" width="14.44140625" style="2" customWidth="1"/>
    <col min="2815" max="2815" width="10" style="2" customWidth="1"/>
    <col min="2816" max="3064" width="9.109375" style="2"/>
    <col min="3065" max="3065" width="8.44140625" style="2" customWidth="1"/>
    <col min="3066" max="3066" width="3.5546875" style="2" customWidth="1"/>
    <col min="3067" max="3067" width="47.5546875" style="2" customWidth="1"/>
    <col min="3068" max="3068" width="14" style="2" customWidth="1"/>
    <col min="3069" max="3069" width="13.33203125" style="2" customWidth="1"/>
    <col min="3070" max="3070" width="14.44140625" style="2" customWidth="1"/>
    <col min="3071" max="3071" width="10" style="2" customWidth="1"/>
    <col min="3072" max="3320" width="9.109375" style="2"/>
    <col min="3321" max="3321" width="8.44140625" style="2" customWidth="1"/>
    <col min="3322" max="3322" width="3.5546875" style="2" customWidth="1"/>
    <col min="3323" max="3323" width="47.5546875" style="2" customWidth="1"/>
    <col min="3324" max="3324" width="14" style="2" customWidth="1"/>
    <col min="3325" max="3325" width="13.33203125" style="2" customWidth="1"/>
    <col min="3326" max="3326" width="14.44140625" style="2" customWidth="1"/>
    <col min="3327" max="3327" width="10" style="2" customWidth="1"/>
    <col min="3328" max="3576" width="9.109375" style="2"/>
    <col min="3577" max="3577" width="8.44140625" style="2" customWidth="1"/>
    <col min="3578" max="3578" width="3.5546875" style="2" customWidth="1"/>
    <col min="3579" max="3579" width="47.5546875" style="2" customWidth="1"/>
    <col min="3580" max="3580" width="14" style="2" customWidth="1"/>
    <col min="3581" max="3581" width="13.33203125" style="2" customWidth="1"/>
    <col min="3582" max="3582" width="14.44140625" style="2" customWidth="1"/>
    <col min="3583" max="3583" width="10" style="2" customWidth="1"/>
    <col min="3584" max="3832" width="9.109375" style="2"/>
    <col min="3833" max="3833" width="8.44140625" style="2" customWidth="1"/>
    <col min="3834" max="3834" width="3.5546875" style="2" customWidth="1"/>
    <col min="3835" max="3835" width="47.5546875" style="2" customWidth="1"/>
    <col min="3836" max="3836" width="14" style="2" customWidth="1"/>
    <col min="3837" max="3837" width="13.33203125" style="2" customWidth="1"/>
    <col min="3838" max="3838" width="14.44140625" style="2" customWidth="1"/>
    <col min="3839" max="3839" width="10" style="2" customWidth="1"/>
    <col min="3840" max="4088" width="9.109375" style="2"/>
    <col min="4089" max="4089" width="8.44140625" style="2" customWidth="1"/>
    <col min="4090" max="4090" width="3.5546875" style="2" customWidth="1"/>
    <col min="4091" max="4091" width="47.5546875" style="2" customWidth="1"/>
    <col min="4092" max="4092" width="14" style="2" customWidth="1"/>
    <col min="4093" max="4093" width="13.33203125" style="2" customWidth="1"/>
    <col min="4094" max="4094" width="14.44140625" style="2" customWidth="1"/>
    <col min="4095" max="4095" width="10" style="2" customWidth="1"/>
    <col min="4096" max="4344" width="9.109375" style="2"/>
    <col min="4345" max="4345" width="8.44140625" style="2" customWidth="1"/>
    <col min="4346" max="4346" width="3.5546875" style="2" customWidth="1"/>
    <col min="4347" max="4347" width="47.5546875" style="2" customWidth="1"/>
    <col min="4348" max="4348" width="14" style="2" customWidth="1"/>
    <col min="4349" max="4349" width="13.33203125" style="2" customWidth="1"/>
    <col min="4350" max="4350" width="14.44140625" style="2" customWidth="1"/>
    <col min="4351" max="4351" width="10" style="2" customWidth="1"/>
    <col min="4352" max="4600" width="9.109375" style="2"/>
    <col min="4601" max="4601" width="8.44140625" style="2" customWidth="1"/>
    <col min="4602" max="4602" width="3.5546875" style="2" customWidth="1"/>
    <col min="4603" max="4603" width="47.5546875" style="2" customWidth="1"/>
    <col min="4604" max="4604" width="14" style="2" customWidth="1"/>
    <col min="4605" max="4605" width="13.33203125" style="2" customWidth="1"/>
    <col min="4606" max="4606" width="14.44140625" style="2" customWidth="1"/>
    <col min="4607" max="4607" width="10" style="2" customWidth="1"/>
    <col min="4608" max="4856" width="9.109375" style="2"/>
    <col min="4857" max="4857" width="8.44140625" style="2" customWidth="1"/>
    <col min="4858" max="4858" width="3.5546875" style="2" customWidth="1"/>
    <col min="4859" max="4859" width="47.5546875" style="2" customWidth="1"/>
    <col min="4860" max="4860" width="14" style="2" customWidth="1"/>
    <col min="4861" max="4861" width="13.33203125" style="2" customWidth="1"/>
    <col min="4862" max="4862" width="14.44140625" style="2" customWidth="1"/>
    <col min="4863" max="4863" width="10" style="2" customWidth="1"/>
    <col min="4864" max="5112" width="9.109375" style="2"/>
    <col min="5113" max="5113" width="8.44140625" style="2" customWidth="1"/>
    <col min="5114" max="5114" width="3.5546875" style="2" customWidth="1"/>
    <col min="5115" max="5115" width="47.5546875" style="2" customWidth="1"/>
    <col min="5116" max="5116" width="14" style="2" customWidth="1"/>
    <col min="5117" max="5117" width="13.33203125" style="2" customWidth="1"/>
    <col min="5118" max="5118" width="14.44140625" style="2" customWidth="1"/>
    <col min="5119" max="5119" width="10" style="2" customWidth="1"/>
    <col min="5120" max="5368" width="9.109375" style="2"/>
    <col min="5369" max="5369" width="8.44140625" style="2" customWidth="1"/>
    <col min="5370" max="5370" width="3.5546875" style="2" customWidth="1"/>
    <col min="5371" max="5371" width="47.5546875" style="2" customWidth="1"/>
    <col min="5372" max="5372" width="14" style="2" customWidth="1"/>
    <col min="5373" max="5373" width="13.33203125" style="2" customWidth="1"/>
    <col min="5374" max="5374" width="14.44140625" style="2" customWidth="1"/>
    <col min="5375" max="5375" width="10" style="2" customWidth="1"/>
    <col min="5376" max="5624" width="9.109375" style="2"/>
    <col min="5625" max="5625" width="8.44140625" style="2" customWidth="1"/>
    <col min="5626" max="5626" width="3.5546875" style="2" customWidth="1"/>
    <col min="5627" max="5627" width="47.5546875" style="2" customWidth="1"/>
    <col min="5628" max="5628" width="14" style="2" customWidth="1"/>
    <col min="5629" max="5629" width="13.33203125" style="2" customWidth="1"/>
    <col min="5630" max="5630" width="14.44140625" style="2" customWidth="1"/>
    <col min="5631" max="5631" width="10" style="2" customWidth="1"/>
    <col min="5632" max="5880" width="9.109375" style="2"/>
    <col min="5881" max="5881" width="8.44140625" style="2" customWidth="1"/>
    <col min="5882" max="5882" width="3.5546875" style="2" customWidth="1"/>
    <col min="5883" max="5883" width="47.5546875" style="2" customWidth="1"/>
    <col min="5884" max="5884" width="14" style="2" customWidth="1"/>
    <col min="5885" max="5885" width="13.33203125" style="2" customWidth="1"/>
    <col min="5886" max="5886" width="14.44140625" style="2" customWidth="1"/>
    <col min="5887" max="5887" width="10" style="2" customWidth="1"/>
    <col min="5888" max="6136" width="9.109375" style="2"/>
    <col min="6137" max="6137" width="8.44140625" style="2" customWidth="1"/>
    <col min="6138" max="6138" width="3.5546875" style="2" customWidth="1"/>
    <col min="6139" max="6139" width="47.5546875" style="2" customWidth="1"/>
    <col min="6140" max="6140" width="14" style="2" customWidth="1"/>
    <col min="6141" max="6141" width="13.33203125" style="2" customWidth="1"/>
    <col min="6142" max="6142" width="14.44140625" style="2" customWidth="1"/>
    <col min="6143" max="6143" width="10" style="2" customWidth="1"/>
    <col min="6144" max="6392" width="9.109375" style="2"/>
    <col min="6393" max="6393" width="8.44140625" style="2" customWidth="1"/>
    <col min="6394" max="6394" width="3.5546875" style="2" customWidth="1"/>
    <col min="6395" max="6395" width="47.5546875" style="2" customWidth="1"/>
    <col min="6396" max="6396" width="14" style="2" customWidth="1"/>
    <col min="6397" max="6397" width="13.33203125" style="2" customWidth="1"/>
    <col min="6398" max="6398" width="14.44140625" style="2" customWidth="1"/>
    <col min="6399" max="6399" width="10" style="2" customWidth="1"/>
    <col min="6400" max="6648" width="9.109375" style="2"/>
    <col min="6649" max="6649" width="8.44140625" style="2" customWidth="1"/>
    <col min="6650" max="6650" width="3.5546875" style="2" customWidth="1"/>
    <col min="6651" max="6651" width="47.5546875" style="2" customWidth="1"/>
    <col min="6652" max="6652" width="14" style="2" customWidth="1"/>
    <col min="6653" max="6653" width="13.33203125" style="2" customWidth="1"/>
    <col min="6654" max="6654" width="14.44140625" style="2" customWidth="1"/>
    <col min="6655" max="6655" width="10" style="2" customWidth="1"/>
    <col min="6656" max="6904" width="9.109375" style="2"/>
    <col min="6905" max="6905" width="8.44140625" style="2" customWidth="1"/>
    <col min="6906" max="6906" width="3.5546875" style="2" customWidth="1"/>
    <col min="6907" max="6907" width="47.5546875" style="2" customWidth="1"/>
    <col min="6908" max="6908" width="14" style="2" customWidth="1"/>
    <col min="6909" max="6909" width="13.33203125" style="2" customWidth="1"/>
    <col min="6910" max="6910" width="14.44140625" style="2" customWidth="1"/>
    <col min="6911" max="6911" width="10" style="2" customWidth="1"/>
    <col min="6912" max="7160" width="9.109375" style="2"/>
    <col min="7161" max="7161" width="8.44140625" style="2" customWidth="1"/>
    <col min="7162" max="7162" width="3.5546875" style="2" customWidth="1"/>
    <col min="7163" max="7163" width="47.5546875" style="2" customWidth="1"/>
    <col min="7164" max="7164" width="14" style="2" customWidth="1"/>
    <col min="7165" max="7165" width="13.33203125" style="2" customWidth="1"/>
    <col min="7166" max="7166" width="14.44140625" style="2" customWidth="1"/>
    <col min="7167" max="7167" width="10" style="2" customWidth="1"/>
    <col min="7168" max="7416" width="9.109375" style="2"/>
    <col min="7417" max="7417" width="8.44140625" style="2" customWidth="1"/>
    <col min="7418" max="7418" width="3.5546875" style="2" customWidth="1"/>
    <col min="7419" max="7419" width="47.5546875" style="2" customWidth="1"/>
    <col min="7420" max="7420" width="14" style="2" customWidth="1"/>
    <col min="7421" max="7421" width="13.33203125" style="2" customWidth="1"/>
    <col min="7422" max="7422" width="14.44140625" style="2" customWidth="1"/>
    <col min="7423" max="7423" width="10" style="2" customWidth="1"/>
    <col min="7424" max="7672" width="9.109375" style="2"/>
    <col min="7673" max="7673" width="8.44140625" style="2" customWidth="1"/>
    <col min="7674" max="7674" width="3.5546875" style="2" customWidth="1"/>
    <col min="7675" max="7675" width="47.5546875" style="2" customWidth="1"/>
    <col min="7676" max="7676" width="14" style="2" customWidth="1"/>
    <col min="7677" max="7677" width="13.33203125" style="2" customWidth="1"/>
    <col min="7678" max="7678" width="14.44140625" style="2" customWidth="1"/>
    <col min="7679" max="7679" width="10" style="2" customWidth="1"/>
    <col min="7680" max="7928" width="9.109375" style="2"/>
    <col min="7929" max="7929" width="8.44140625" style="2" customWidth="1"/>
    <col min="7930" max="7930" width="3.5546875" style="2" customWidth="1"/>
    <col min="7931" max="7931" width="47.5546875" style="2" customWidth="1"/>
    <col min="7932" max="7932" width="14" style="2" customWidth="1"/>
    <col min="7933" max="7933" width="13.33203125" style="2" customWidth="1"/>
    <col min="7934" max="7934" width="14.44140625" style="2" customWidth="1"/>
    <col min="7935" max="7935" width="10" style="2" customWidth="1"/>
    <col min="7936" max="8184" width="9.109375" style="2"/>
    <col min="8185" max="8185" width="8.44140625" style="2" customWidth="1"/>
    <col min="8186" max="8186" width="3.5546875" style="2" customWidth="1"/>
    <col min="8187" max="8187" width="47.5546875" style="2" customWidth="1"/>
    <col min="8188" max="8188" width="14" style="2" customWidth="1"/>
    <col min="8189" max="8189" width="13.33203125" style="2" customWidth="1"/>
    <col min="8190" max="8190" width="14.44140625" style="2" customWidth="1"/>
    <col min="8191" max="8191" width="10" style="2" customWidth="1"/>
    <col min="8192" max="8440" width="9.109375" style="2"/>
    <col min="8441" max="8441" width="8.44140625" style="2" customWidth="1"/>
    <col min="8442" max="8442" width="3.5546875" style="2" customWidth="1"/>
    <col min="8443" max="8443" width="47.5546875" style="2" customWidth="1"/>
    <col min="8444" max="8444" width="14" style="2" customWidth="1"/>
    <col min="8445" max="8445" width="13.33203125" style="2" customWidth="1"/>
    <col min="8446" max="8446" width="14.44140625" style="2" customWidth="1"/>
    <col min="8447" max="8447" width="10" style="2" customWidth="1"/>
    <col min="8448" max="8696" width="9.109375" style="2"/>
    <col min="8697" max="8697" width="8.44140625" style="2" customWidth="1"/>
    <col min="8698" max="8698" width="3.5546875" style="2" customWidth="1"/>
    <col min="8699" max="8699" width="47.5546875" style="2" customWidth="1"/>
    <col min="8700" max="8700" width="14" style="2" customWidth="1"/>
    <col min="8701" max="8701" width="13.33203125" style="2" customWidth="1"/>
    <col min="8702" max="8702" width="14.44140625" style="2" customWidth="1"/>
    <col min="8703" max="8703" width="10" style="2" customWidth="1"/>
    <col min="8704" max="8952" width="9.109375" style="2"/>
    <col min="8953" max="8953" width="8.44140625" style="2" customWidth="1"/>
    <col min="8954" max="8954" width="3.5546875" style="2" customWidth="1"/>
    <col min="8955" max="8955" width="47.5546875" style="2" customWidth="1"/>
    <col min="8956" max="8956" width="14" style="2" customWidth="1"/>
    <col min="8957" max="8957" width="13.33203125" style="2" customWidth="1"/>
    <col min="8958" max="8958" width="14.44140625" style="2" customWidth="1"/>
    <col min="8959" max="8959" width="10" style="2" customWidth="1"/>
    <col min="8960" max="9208" width="9.109375" style="2"/>
    <col min="9209" max="9209" width="8.44140625" style="2" customWidth="1"/>
    <col min="9210" max="9210" width="3.5546875" style="2" customWidth="1"/>
    <col min="9211" max="9211" width="47.5546875" style="2" customWidth="1"/>
    <col min="9212" max="9212" width="14" style="2" customWidth="1"/>
    <col min="9213" max="9213" width="13.33203125" style="2" customWidth="1"/>
    <col min="9214" max="9214" width="14.44140625" style="2" customWidth="1"/>
    <col min="9215" max="9215" width="10" style="2" customWidth="1"/>
    <col min="9216" max="9464" width="9.109375" style="2"/>
    <col min="9465" max="9465" width="8.44140625" style="2" customWidth="1"/>
    <col min="9466" max="9466" width="3.5546875" style="2" customWidth="1"/>
    <col min="9467" max="9467" width="47.5546875" style="2" customWidth="1"/>
    <col min="9468" max="9468" width="14" style="2" customWidth="1"/>
    <col min="9469" max="9469" width="13.33203125" style="2" customWidth="1"/>
    <col min="9470" max="9470" width="14.44140625" style="2" customWidth="1"/>
    <col min="9471" max="9471" width="10" style="2" customWidth="1"/>
    <col min="9472" max="9720" width="9.109375" style="2"/>
    <col min="9721" max="9721" width="8.44140625" style="2" customWidth="1"/>
    <col min="9722" max="9722" width="3.5546875" style="2" customWidth="1"/>
    <col min="9723" max="9723" width="47.5546875" style="2" customWidth="1"/>
    <col min="9724" max="9724" width="14" style="2" customWidth="1"/>
    <col min="9725" max="9725" width="13.33203125" style="2" customWidth="1"/>
    <col min="9726" max="9726" width="14.44140625" style="2" customWidth="1"/>
    <col min="9727" max="9727" width="10" style="2" customWidth="1"/>
    <col min="9728" max="9976" width="9.109375" style="2"/>
    <col min="9977" max="9977" width="8.44140625" style="2" customWidth="1"/>
    <col min="9978" max="9978" width="3.5546875" style="2" customWidth="1"/>
    <col min="9979" max="9979" width="47.5546875" style="2" customWidth="1"/>
    <col min="9980" max="9980" width="14" style="2" customWidth="1"/>
    <col min="9981" max="9981" width="13.33203125" style="2" customWidth="1"/>
    <col min="9982" max="9982" width="14.44140625" style="2" customWidth="1"/>
    <col min="9983" max="9983" width="10" style="2" customWidth="1"/>
    <col min="9984" max="10232" width="9.109375" style="2"/>
    <col min="10233" max="10233" width="8.44140625" style="2" customWidth="1"/>
    <col min="10234" max="10234" width="3.5546875" style="2" customWidth="1"/>
    <col min="10235" max="10235" width="47.5546875" style="2" customWidth="1"/>
    <col min="10236" max="10236" width="14" style="2" customWidth="1"/>
    <col min="10237" max="10237" width="13.33203125" style="2" customWidth="1"/>
    <col min="10238" max="10238" width="14.44140625" style="2" customWidth="1"/>
    <col min="10239" max="10239" width="10" style="2" customWidth="1"/>
    <col min="10240" max="10488" width="9.109375" style="2"/>
    <col min="10489" max="10489" width="8.44140625" style="2" customWidth="1"/>
    <col min="10490" max="10490" width="3.5546875" style="2" customWidth="1"/>
    <col min="10491" max="10491" width="47.5546875" style="2" customWidth="1"/>
    <col min="10492" max="10492" width="14" style="2" customWidth="1"/>
    <col min="10493" max="10493" width="13.33203125" style="2" customWidth="1"/>
    <col min="10494" max="10494" width="14.44140625" style="2" customWidth="1"/>
    <col min="10495" max="10495" width="10" style="2" customWidth="1"/>
    <col min="10496" max="10744" width="9.109375" style="2"/>
    <col min="10745" max="10745" width="8.44140625" style="2" customWidth="1"/>
    <col min="10746" max="10746" width="3.5546875" style="2" customWidth="1"/>
    <col min="10747" max="10747" width="47.5546875" style="2" customWidth="1"/>
    <col min="10748" max="10748" width="14" style="2" customWidth="1"/>
    <col min="10749" max="10749" width="13.33203125" style="2" customWidth="1"/>
    <col min="10750" max="10750" width="14.44140625" style="2" customWidth="1"/>
    <col min="10751" max="10751" width="10" style="2" customWidth="1"/>
    <col min="10752" max="11000" width="9.109375" style="2"/>
    <col min="11001" max="11001" width="8.44140625" style="2" customWidth="1"/>
    <col min="11002" max="11002" width="3.5546875" style="2" customWidth="1"/>
    <col min="11003" max="11003" width="47.5546875" style="2" customWidth="1"/>
    <col min="11004" max="11004" width="14" style="2" customWidth="1"/>
    <col min="11005" max="11005" width="13.33203125" style="2" customWidth="1"/>
    <col min="11006" max="11006" width="14.44140625" style="2" customWidth="1"/>
    <col min="11007" max="11007" width="10" style="2" customWidth="1"/>
    <col min="11008" max="11256" width="9.109375" style="2"/>
    <col min="11257" max="11257" width="8.44140625" style="2" customWidth="1"/>
    <col min="11258" max="11258" width="3.5546875" style="2" customWidth="1"/>
    <col min="11259" max="11259" width="47.5546875" style="2" customWidth="1"/>
    <col min="11260" max="11260" width="14" style="2" customWidth="1"/>
    <col min="11261" max="11261" width="13.33203125" style="2" customWidth="1"/>
    <col min="11262" max="11262" width="14.44140625" style="2" customWidth="1"/>
    <col min="11263" max="11263" width="10" style="2" customWidth="1"/>
    <col min="11264" max="11512" width="9.109375" style="2"/>
    <col min="11513" max="11513" width="8.44140625" style="2" customWidth="1"/>
    <col min="11514" max="11514" width="3.5546875" style="2" customWidth="1"/>
    <col min="11515" max="11515" width="47.5546875" style="2" customWidth="1"/>
    <col min="11516" max="11516" width="14" style="2" customWidth="1"/>
    <col min="11517" max="11517" width="13.33203125" style="2" customWidth="1"/>
    <col min="11518" max="11518" width="14.44140625" style="2" customWidth="1"/>
    <col min="11519" max="11519" width="10" style="2" customWidth="1"/>
    <col min="11520" max="11768" width="9.109375" style="2"/>
    <col min="11769" max="11769" width="8.44140625" style="2" customWidth="1"/>
    <col min="11770" max="11770" width="3.5546875" style="2" customWidth="1"/>
    <col min="11771" max="11771" width="47.5546875" style="2" customWidth="1"/>
    <col min="11772" max="11772" width="14" style="2" customWidth="1"/>
    <col min="11773" max="11773" width="13.33203125" style="2" customWidth="1"/>
    <col min="11774" max="11774" width="14.44140625" style="2" customWidth="1"/>
    <col min="11775" max="11775" width="10" style="2" customWidth="1"/>
    <col min="11776" max="12024" width="9.109375" style="2"/>
    <col min="12025" max="12025" width="8.44140625" style="2" customWidth="1"/>
    <col min="12026" max="12026" width="3.5546875" style="2" customWidth="1"/>
    <col min="12027" max="12027" width="47.5546875" style="2" customWidth="1"/>
    <col min="12028" max="12028" width="14" style="2" customWidth="1"/>
    <col min="12029" max="12029" width="13.33203125" style="2" customWidth="1"/>
    <col min="12030" max="12030" width="14.44140625" style="2" customWidth="1"/>
    <col min="12031" max="12031" width="10" style="2" customWidth="1"/>
    <col min="12032" max="12280" width="9.109375" style="2"/>
    <col min="12281" max="12281" width="8.44140625" style="2" customWidth="1"/>
    <col min="12282" max="12282" width="3.5546875" style="2" customWidth="1"/>
    <col min="12283" max="12283" width="47.5546875" style="2" customWidth="1"/>
    <col min="12284" max="12284" width="14" style="2" customWidth="1"/>
    <col min="12285" max="12285" width="13.33203125" style="2" customWidth="1"/>
    <col min="12286" max="12286" width="14.44140625" style="2" customWidth="1"/>
    <col min="12287" max="12287" width="10" style="2" customWidth="1"/>
    <col min="12288" max="12536" width="9.109375" style="2"/>
    <col min="12537" max="12537" width="8.44140625" style="2" customWidth="1"/>
    <col min="12538" max="12538" width="3.5546875" style="2" customWidth="1"/>
    <col min="12539" max="12539" width="47.5546875" style="2" customWidth="1"/>
    <col min="12540" max="12540" width="14" style="2" customWidth="1"/>
    <col min="12541" max="12541" width="13.33203125" style="2" customWidth="1"/>
    <col min="12542" max="12542" width="14.44140625" style="2" customWidth="1"/>
    <col min="12543" max="12543" width="10" style="2" customWidth="1"/>
    <col min="12544" max="12792" width="9.109375" style="2"/>
    <col min="12793" max="12793" width="8.44140625" style="2" customWidth="1"/>
    <col min="12794" max="12794" width="3.5546875" style="2" customWidth="1"/>
    <col min="12795" max="12795" width="47.5546875" style="2" customWidth="1"/>
    <col min="12796" max="12796" width="14" style="2" customWidth="1"/>
    <col min="12797" max="12797" width="13.33203125" style="2" customWidth="1"/>
    <col min="12798" max="12798" width="14.44140625" style="2" customWidth="1"/>
    <col min="12799" max="12799" width="10" style="2" customWidth="1"/>
    <col min="12800" max="13048" width="9.109375" style="2"/>
    <col min="13049" max="13049" width="8.44140625" style="2" customWidth="1"/>
    <col min="13050" max="13050" width="3.5546875" style="2" customWidth="1"/>
    <col min="13051" max="13051" width="47.5546875" style="2" customWidth="1"/>
    <col min="13052" max="13052" width="14" style="2" customWidth="1"/>
    <col min="13053" max="13053" width="13.33203125" style="2" customWidth="1"/>
    <col min="13054" max="13054" width="14.44140625" style="2" customWidth="1"/>
    <col min="13055" max="13055" width="10" style="2" customWidth="1"/>
    <col min="13056" max="13304" width="9.109375" style="2"/>
    <col min="13305" max="13305" width="8.44140625" style="2" customWidth="1"/>
    <col min="13306" max="13306" width="3.5546875" style="2" customWidth="1"/>
    <col min="13307" max="13307" width="47.5546875" style="2" customWidth="1"/>
    <col min="13308" max="13308" width="14" style="2" customWidth="1"/>
    <col min="13309" max="13309" width="13.33203125" style="2" customWidth="1"/>
    <col min="13310" max="13310" width="14.44140625" style="2" customWidth="1"/>
    <col min="13311" max="13311" width="10" style="2" customWidth="1"/>
    <col min="13312" max="13560" width="9.109375" style="2"/>
    <col min="13561" max="13561" width="8.44140625" style="2" customWidth="1"/>
    <col min="13562" max="13562" width="3.5546875" style="2" customWidth="1"/>
    <col min="13563" max="13563" width="47.5546875" style="2" customWidth="1"/>
    <col min="13564" max="13564" width="14" style="2" customWidth="1"/>
    <col min="13565" max="13565" width="13.33203125" style="2" customWidth="1"/>
    <col min="13566" max="13566" width="14.44140625" style="2" customWidth="1"/>
    <col min="13567" max="13567" width="10" style="2" customWidth="1"/>
    <col min="13568" max="13816" width="9.109375" style="2"/>
    <col min="13817" max="13817" width="8.44140625" style="2" customWidth="1"/>
    <col min="13818" max="13818" width="3.5546875" style="2" customWidth="1"/>
    <col min="13819" max="13819" width="47.5546875" style="2" customWidth="1"/>
    <col min="13820" max="13820" width="14" style="2" customWidth="1"/>
    <col min="13821" max="13821" width="13.33203125" style="2" customWidth="1"/>
    <col min="13822" max="13822" width="14.44140625" style="2" customWidth="1"/>
    <col min="13823" max="13823" width="10" style="2" customWidth="1"/>
    <col min="13824" max="14072" width="9.109375" style="2"/>
    <col min="14073" max="14073" width="8.44140625" style="2" customWidth="1"/>
    <col min="14074" max="14074" width="3.5546875" style="2" customWidth="1"/>
    <col min="14075" max="14075" width="47.5546875" style="2" customWidth="1"/>
    <col min="14076" max="14076" width="14" style="2" customWidth="1"/>
    <col min="14077" max="14077" width="13.33203125" style="2" customWidth="1"/>
    <col min="14078" max="14078" width="14.44140625" style="2" customWidth="1"/>
    <col min="14079" max="14079" width="10" style="2" customWidth="1"/>
    <col min="14080" max="14328" width="9.109375" style="2"/>
    <col min="14329" max="14329" width="8.44140625" style="2" customWidth="1"/>
    <col min="14330" max="14330" width="3.5546875" style="2" customWidth="1"/>
    <col min="14331" max="14331" width="47.5546875" style="2" customWidth="1"/>
    <col min="14332" max="14332" width="14" style="2" customWidth="1"/>
    <col min="14333" max="14333" width="13.33203125" style="2" customWidth="1"/>
    <col min="14334" max="14334" width="14.44140625" style="2" customWidth="1"/>
    <col min="14335" max="14335" width="10" style="2" customWidth="1"/>
    <col min="14336" max="14584" width="9.109375" style="2"/>
    <col min="14585" max="14585" width="8.44140625" style="2" customWidth="1"/>
    <col min="14586" max="14586" width="3.5546875" style="2" customWidth="1"/>
    <col min="14587" max="14587" width="47.5546875" style="2" customWidth="1"/>
    <col min="14588" max="14588" width="14" style="2" customWidth="1"/>
    <col min="14589" max="14589" width="13.33203125" style="2" customWidth="1"/>
    <col min="14590" max="14590" width="14.44140625" style="2" customWidth="1"/>
    <col min="14591" max="14591" width="10" style="2" customWidth="1"/>
    <col min="14592" max="14840" width="9.109375" style="2"/>
    <col min="14841" max="14841" width="8.44140625" style="2" customWidth="1"/>
    <col min="14842" max="14842" width="3.5546875" style="2" customWidth="1"/>
    <col min="14843" max="14843" width="47.5546875" style="2" customWidth="1"/>
    <col min="14844" max="14844" width="14" style="2" customWidth="1"/>
    <col min="14845" max="14845" width="13.33203125" style="2" customWidth="1"/>
    <col min="14846" max="14846" width="14.44140625" style="2" customWidth="1"/>
    <col min="14847" max="14847" width="10" style="2" customWidth="1"/>
    <col min="14848" max="15096" width="9.109375" style="2"/>
    <col min="15097" max="15097" width="8.44140625" style="2" customWidth="1"/>
    <col min="15098" max="15098" width="3.5546875" style="2" customWidth="1"/>
    <col min="15099" max="15099" width="47.5546875" style="2" customWidth="1"/>
    <col min="15100" max="15100" width="14" style="2" customWidth="1"/>
    <col min="15101" max="15101" width="13.33203125" style="2" customWidth="1"/>
    <col min="15102" max="15102" width="14.44140625" style="2" customWidth="1"/>
    <col min="15103" max="15103" width="10" style="2" customWidth="1"/>
    <col min="15104" max="15352" width="9.109375" style="2"/>
    <col min="15353" max="15353" width="8.44140625" style="2" customWidth="1"/>
    <col min="15354" max="15354" width="3.5546875" style="2" customWidth="1"/>
    <col min="15355" max="15355" width="47.5546875" style="2" customWidth="1"/>
    <col min="15356" max="15356" width="14" style="2" customWidth="1"/>
    <col min="15357" max="15357" width="13.33203125" style="2" customWidth="1"/>
    <col min="15358" max="15358" width="14.44140625" style="2" customWidth="1"/>
    <col min="15359" max="15359" width="10" style="2" customWidth="1"/>
    <col min="15360" max="15608" width="9.109375" style="2"/>
    <col min="15609" max="15609" width="8.44140625" style="2" customWidth="1"/>
    <col min="15610" max="15610" width="3.5546875" style="2" customWidth="1"/>
    <col min="15611" max="15611" width="47.5546875" style="2" customWidth="1"/>
    <col min="15612" max="15612" width="14" style="2" customWidth="1"/>
    <col min="15613" max="15613" width="13.33203125" style="2" customWidth="1"/>
    <col min="15614" max="15614" width="14.44140625" style="2" customWidth="1"/>
    <col min="15615" max="15615" width="10" style="2" customWidth="1"/>
    <col min="15616" max="15864" width="9.109375" style="2"/>
    <col min="15865" max="15865" width="8.44140625" style="2" customWidth="1"/>
    <col min="15866" max="15866" width="3.5546875" style="2" customWidth="1"/>
    <col min="15867" max="15867" width="47.5546875" style="2" customWidth="1"/>
    <col min="15868" max="15868" width="14" style="2" customWidth="1"/>
    <col min="15869" max="15869" width="13.33203125" style="2" customWidth="1"/>
    <col min="15870" max="15870" width="14.44140625" style="2" customWidth="1"/>
    <col min="15871" max="15871" width="10" style="2" customWidth="1"/>
    <col min="15872" max="16120" width="9.109375" style="2"/>
    <col min="16121" max="16121" width="8.44140625" style="2" customWidth="1"/>
    <col min="16122" max="16122" width="3.5546875" style="2" customWidth="1"/>
    <col min="16123" max="16123" width="47.5546875" style="2" customWidth="1"/>
    <col min="16124" max="16124" width="14" style="2" customWidth="1"/>
    <col min="16125" max="16125" width="13.33203125" style="2" customWidth="1"/>
    <col min="16126" max="16126" width="14.44140625" style="2" customWidth="1"/>
    <col min="16127" max="16127" width="10" style="2" customWidth="1"/>
    <col min="16128" max="16384" width="9.109375" style="2"/>
  </cols>
  <sheetData>
    <row r="1" spans="1:3" x14ac:dyDescent="0.25">
      <c r="C1" s="6" t="s">
        <v>38</v>
      </c>
    </row>
    <row r="2" spans="1:3" ht="39.6" x14ac:dyDescent="0.25">
      <c r="B2" s="1"/>
      <c r="C2" s="9" t="s">
        <v>35</v>
      </c>
    </row>
    <row r="3" spans="1:3" ht="31.5" customHeight="1" x14ac:dyDescent="0.25">
      <c r="A3" s="63" t="s">
        <v>65</v>
      </c>
      <c r="B3" s="63"/>
      <c r="C3" s="63"/>
    </row>
    <row r="4" spans="1:3" ht="37.5" customHeight="1" x14ac:dyDescent="0.25">
      <c r="A4" s="15" t="s">
        <v>9</v>
      </c>
      <c r="B4" s="31" t="s">
        <v>10</v>
      </c>
      <c r="C4" s="32" t="s">
        <v>52</v>
      </c>
    </row>
    <row r="5" spans="1:3" ht="12.75" customHeight="1" x14ac:dyDescent="0.25">
      <c r="A5" s="45" t="s">
        <v>0</v>
      </c>
      <c r="B5" s="46" t="s">
        <v>26</v>
      </c>
      <c r="C5" s="59">
        <f>C6</f>
        <v>20000</v>
      </c>
    </row>
    <row r="6" spans="1:3" ht="12.75" customHeight="1" x14ac:dyDescent="0.25">
      <c r="A6" s="56" t="s">
        <v>54</v>
      </c>
      <c r="B6" s="57" t="s">
        <v>60</v>
      </c>
      <c r="C6" s="58">
        <v>20000</v>
      </c>
    </row>
    <row r="7" spans="1:3" s="3" customFormat="1" x14ac:dyDescent="0.25">
      <c r="A7" s="45" t="s">
        <v>2</v>
      </c>
      <c r="B7" s="46" t="s">
        <v>28</v>
      </c>
      <c r="C7" s="40">
        <f>C8+C9+C10</f>
        <v>740000</v>
      </c>
    </row>
    <row r="8" spans="1:3" s="3" customFormat="1" ht="26.4" x14ac:dyDescent="0.25">
      <c r="A8" s="21">
        <v>15</v>
      </c>
      <c r="B8" s="49" t="s">
        <v>55</v>
      </c>
      <c r="C8" s="48">
        <v>400000</v>
      </c>
    </row>
    <row r="9" spans="1:3" x14ac:dyDescent="0.25">
      <c r="A9" s="21">
        <v>15</v>
      </c>
      <c r="B9" s="25" t="s">
        <v>56</v>
      </c>
      <c r="C9" s="48">
        <v>90000</v>
      </c>
    </row>
    <row r="10" spans="1:3" x14ac:dyDescent="0.25">
      <c r="A10" s="21" t="s">
        <v>54</v>
      </c>
      <c r="B10" s="25" t="s">
        <v>66</v>
      </c>
      <c r="C10" s="48">
        <v>250000</v>
      </c>
    </row>
    <row r="11" spans="1:3" x14ac:dyDescent="0.25">
      <c r="A11" s="45" t="s">
        <v>4</v>
      </c>
      <c r="B11" s="46" t="s">
        <v>30</v>
      </c>
      <c r="C11" s="40">
        <f>C12+C13</f>
        <v>120000</v>
      </c>
    </row>
    <row r="12" spans="1:3" x14ac:dyDescent="0.25">
      <c r="A12" s="21" t="s">
        <v>57</v>
      </c>
      <c r="B12" s="33" t="s">
        <v>67</v>
      </c>
      <c r="C12" s="50">
        <v>60000</v>
      </c>
    </row>
    <row r="13" spans="1:3" x14ac:dyDescent="0.25">
      <c r="A13" s="21" t="s">
        <v>54</v>
      </c>
      <c r="B13" s="33" t="s">
        <v>68</v>
      </c>
      <c r="C13" s="50">
        <v>60000</v>
      </c>
    </row>
    <row r="14" spans="1:3" s="3" customFormat="1" x14ac:dyDescent="0.25">
      <c r="A14" s="45" t="s">
        <v>6</v>
      </c>
      <c r="B14" s="46" t="s">
        <v>45</v>
      </c>
      <c r="C14" s="40">
        <f>C15+C16+C17</f>
        <v>154000</v>
      </c>
    </row>
    <row r="15" spans="1:3" x14ac:dyDescent="0.25">
      <c r="A15" s="21" t="s">
        <v>54</v>
      </c>
      <c r="B15" s="25" t="s">
        <v>72</v>
      </c>
      <c r="C15" s="48">
        <v>94000</v>
      </c>
    </row>
    <row r="16" spans="1:3" x14ac:dyDescent="0.25">
      <c r="A16" s="21">
        <v>15</v>
      </c>
      <c r="B16" s="25" t="s">
        <v>59</v>
      </c>
      <c r="C16" s="48">
        <v>20000</v>
      </c>
    </row>
    <row r="17" spans="1:3" x14ac:dyDescent="0.25">
      <c r="A17" s="21" t="s">
        <v>54</v>
      </c>
      <c r="B17" s="25" t="s">
        <v>63</v>
      </c>
      <c r="C17" s="48">
        <v>40000</v>
      </c>
    </row>
    <row r="18" spans="1:3" x14ac:dyDescent="0.25">
      <c r="A18" s="45" t="s">
        <v>7</v>
      </c>
      <c r="B18" s="46" t="s">
        <v>32</v>
      </c>
      <c r="C18" s="40">
        <f>C19+C20+C21+C22</f>
        <v>780550</v>
      </c>
    </row>
    <row r="19" spans="1:3" x14ac:dyDescent="0.25">
      <c r="A19" s="21" t="s">
        <v>54</v>
      </c>
      <c r="B19" s="49" t="s">
        <v>61</v>
      </c>
      <c r="C19" s="48">
        <v>28550</v>
      </c>
    </row>
    <row r="20" spans="1:3" ht="39.6" x14ac:dyDescent="0.25">
      <c r="A20" s="21">
        <v>15</v>
      </c>
      <c r="B20" s="49" t="s">
        <v>62</v>
      </c>
      <c r="C20" s="48">
        <v>214000</v>
      </c>
    </row>
    <row r="21" spans="1:3" x14ac:dyDescent="0.25">
      <c r="A21" s="21" t="s">
        <v>54</v>
      </c>
      <c r="B21" s="25" t="s">
        <v>71</v>
      </c>
      <c r="C21" s="48">
        <v>38000</v>
      </c>
    </row>
    <row r="22" spans="1:3" x14ac:dyDescent="0.25">
      <c r="A22" s="21" t="s">
        <v>54</v>
      </c>
      <c r="B22" s="25" t="s">
        <v>69</v>
      </c>
      <c r="C22" s="48">
        <v>500000</v>
      </c>
    </row>
    <row r="23" spans="1:3" x14ac:dyDescent="0.25">
      <c r="A23" s="45" t="s">
        <v>8</v>
      </c>
      <c r="B23" s="46" t="s">
        <v>33</v>
      </c>
      <c r="C23" s="47">
        <f>C24</f>
        <v>25000</v>
      </c>
    </row>
    <row r="24" spans="1:3" x14ac:dyDescent="0.25">
      <c r="A24" s="21" t="s">
        <v>54</v>
      </c>
      <c r="B24" s="34" t="s">
        <v>70</v>
      </c>
      <c r="C24" s="23">
        <v>25000</v>
      </c>
    </row>
    <row r="25" spans="1:3" x14ac:dyDescent="0.25">
      <c r="A25" s="30"/>
      <c r="B25" s="27"/>
      <c r="C25" s="61"/>
    </row>
    <row r="26" spans="1:3" x14ac:dyDescent="0.25">
      <c r="A26" s="62"/>
      <c r="B26" s="52" t="s">
        <v>58</v>
      </c>
      <c r="C26" s="40">
        <f>C5+C7+C11+C14+C18+C23</f>
        <v>1839550</v>
      </c>
    </row>
    <row r="27" spans="1:3" x14ac:dyDescent="0.25">
      <c r="A27" s="4"/>
      <c r="B27" s="4"/>
    </row>
    <row r="28" spans="1:3" x14ac:dyDescent="0.25">
      <c r="A28" s="4"/>
      <c r="B28" s="4"/>
    </row>
  </sheetData>
  <mergeCells count="1">
    <mergeCell ref="A3:C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Eelarve 2021 </vt:lpstr>
      <vt:lpstr>Põhivara soetused 2021</vt:lpstr>
    </vt:vector>
  </TitlesOfParts>
  <Company>Märjamaa alevivalitsus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</dc:creator>
  <cp:lastModifiedBy>janika</cp:lastModifiedBy>
  <cp:lastPrinted>2020-11-23T09:07:06Z</cp:lastPrinted>
  <dcterms:created xsi:type="dcterms:W3CDTF">2003-08-12T14:50:03Z</dcterms:created>
  <dcterms:modified xsi:type="dcterms:W3CDTF">2020-12-15T13:46:18Z</dcterms:modified>
</cp:coreProperties>
</file>